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AD2E1715-4CF5-42AD-A023-FD6E94029686}" xr6:coauthVersionLast="47" xr6:coauthVersionMax="47" xr10:uidLastSave="{00000000-0000-0000-0000-000000000000}"/>
  <bookViews>
    <workbookView xWindow="-110" yWindow="-110" windowWidth="19420" windowHeight="11500" tabRatio="801" firstSheet="1" activeTab="1" xr2:uid="{00000000-000D-0000-FFFF-FFFF00000000}"/>
  </bookViews>
  <sheets>
    <sheet name="WK23・2025" sheetId="571" state="hidden" r:id="rId1"/>
    <sheet name="WK22・2025" sheetId="570" r:id="rId2"/>
    <sheet name="WK21・2025" sheetId="569" r:id="rId3"/>
    <sheet name="WK20・2025" sheetId="568" r:id="rId4"/>
    <sheet name="WK19・2025" sheetId="563" r:id="rId5"/>
    <sheet name="WK18・2025" sheetId="564" r:id="rId6"/>
    <sheet name="WK17・2025" sheetId="562" r:id="rId7"/>
    <sheet name="WK16・2025" sheetId="561" r:id="rId8"/>
    <sheet name="WK15・2025" sheetId="559" r:id="rId9"/>
    <sheet name="WK14・2025" sheetId="558" r:id="rId10"/>
    <sheet name="WK13・2025" sheetId="557" r:id="rId11"/>
    <sheet name="WK12・2025" sheetId="556" r:id="rId12"/>
    <sheet name="WK11・2025" sheetId="555" r:id="rId13"/>
    <sheet name="WK10・2025" sheetId="560" r:id="rId14"/>
    <sheet name="WK09・2025" sheetId="553" r:id="rId15"/>
    <sheet name="WK08・2025" sheetId="552" r:id="rId16"/>
    <sheet name="WK07・2025" sheetId="551" r:id="rId17"/>
    <sheet name="WK06・2025" sheetId="550" r:id="rId18"/>
    <sheet name="WK05・2025" sheetId="549" r:id="rId19"/>
    <sheet name="WK04・2025" sheetId="548" r:id="rId20"/>
    <sheet name="WK03・2025 " sheetId="547" r:id="rId21"/>
    <sheet name="WK02・2025 " sheetId="546" r:id="rId22"/>
    <sheet name="WK01・2025 " sheetId="543" r:id="rId23"/>
    <sheet name="WK52・2024 " sheetId="542" r:id="rId24"/>
    <sheet name="WK51・2024" sheetId="541" r:id="rId25"/>
    <sheet name="WK50・2024" sheetId="540" r:id="rId26"/>
    <sheet name="WK49・2024" sheetId="539" r:id="rId27"/>
    <sheet name="WK48・2024 " sheetId="538" r:id="rId28"/>
    <sheet name="WK47・2024" sheetId="536" r:id="rId29"/>
    <sheet name="WK46・2024" sheetId="537" r:id="rId30"/>
    <sheet name="WK45・2024" sheetId="535" r:id="rId31"/>
    <sheet name="WK44・2024 " sheetId="534" r:id="rId32"/>
    <sheet name="WK43・2024" sheetId="533" r:id="rId33"/>
    <sheet name="WK42・2024" sheetId="532" r:id="rId34"/>
    <sheet name="WK41・2024" sheetId="531" r:id="rId35"/>
    <sheet name="WK40・2024" sheetId="530" r:id="rId36"/>
    <sheet name="WK39・2024" sheetId="529" r:id="rId37"/>
    <sheet name="WK38・2024" sheetId="527" r:id="rId38"/>
    <sheet name="WK37・2024" sheetId="528" r:id="rId39"/>
    <sheet name="WK36・2024" sheetId="526" r:id="rId40"/>
    <sheet name="WK35・2024" sheetId="525" r:id="rId41"/>
    <sheet name="WK34・2024" sheetId="522" r:id="rId42"/>
    <sheet name="WK33・2024" sheetId="521" r:id="rId43"/>
    <sheet name="WK32・2024 " sheetId="520" r:id="rId44"/>
    <sheet name="WK31・2024 " sheetId="519" r:id="rId45"/>
    <sheet name="WK30・2024" sheetId="518" r:id="rId46"/>
    <sheet name="WK29・2024" sheetId="517" r:id="rId47"/>
    <sheet name="WK28・2024" sheetId="516" r:id="rId48"/>
    <sheet name="WK27・2024" sheetId="515" r:id="rId49"/>
    <sheet name="WK26・2024 " sheetId="514" r:id="rId50"/>
    <sheet name="WK25・2024" sheetId="513" r:id="rId51"/>
    <sheet name="WK24・2024 " sheetId="512" r:id="rId52"/>
    <sheet name="WK23・2024 " sheetId="511" r:id="rId53"/>
    <sheet name="WK22・2024 " sheetId="510" r:id="rId54"/>
    <sheet name="WK21・2024 " sheetId="509" r:id="rId55"/>
    <sheet name="WK20・2024 " sheetId="508" r:id="rId56"/>
    <sheet name="WK19・2024" sheetId="507" r:id="rId57"/>
    <sheet name="WK18・2024" sheetId="506" r:id="rId58"/>
    <sheet name="WK17・2024" sheetId="505" r:id="rId59"/>
    <sheet name="WK16・2024" sheetId="504" r:id="rId60"/>
    <sheet name="WK15・2024" sheetId="503" r:id="rId61"/>
    <sheet name="WK14・2024" sheetId="502" r:id="rId62"/>
    <sheet name="WK13・2024" sheetId="501" r:id="rId63"/>
    <sheet name="WK12・2024" sheetId="500" r:id="rId64"/>
    <sheet name="WK11・2024" sheetId="499" r:id="rId65"/>
    <sheet name="WK10・2024" sheetId="498" r:id="rId66"/>
    <sheet name="WK09・2024" sheetId="497" r:id="rId67"/>
    <sheet name="WK08・2024" sheetId="496" r:id="rId68"/>
    <sheet name="WK07・2024" sheetId="495" r:id="rId69"/>
    <sheet name="WK06・2024" sheetId="494" r:id="rId70"/>
    <sheet name="WK05・2024" sheetId="493" r:id="rId71"/>
    <sheet name="WK04・2024" sheetId="492" r:id="rId72"/>
    <sheet name="WK03・2024" sheetId="491" r:id="rId73"/>
    <sheet name="WK02・2024" sheetId="490" r:id="rId74"/>
    <sheet name="WK01・2024" sheetId="489" r:id="rId75"/>
    <sheet name="WK52・2023" sheetId="488" r:id="rId76"/>
    <sheet name="WK51・2023" sheetId="487" r:id="rId77"/>
    <sheet name="WK50・2023" sheetId="486" r:id="rId78"/>
    <sheet name="WK49・2023" sheetId="485" r:id="rId79"/>
    <sheet name="WK48・2023" sheetId="484" r:id="rId80"/>
    <sheet name="WK47・2023" sheetId="483" r:id="rId81"/>
    <sheet name="WK46・2023" sheetId="482" r:id="rId82"/>
    <sheet name="WK45・2023" sheetId="480" r:id="rId83"/>
    <sheet name="WK44・2023" sheetId="479" r:id="rId84"/>
    <sheet name="WK43・2023" sheetId="478" r:id="rId85"/>
    <sheet name="WK42・2023" sheetId="477" r:id="rId86"/>
    <sheet name="WK41・2023" sheetId="476" r:id="rId87"/>
    <sheet name="WK40・2023" sheetId="475" r:id="rId88"/>
    <sheet name="WK39・2023" sheetId="474" r:id="rId89"/>
    <sheet name="WK38・2023" sheetId="473" r:id="rId90"/>
    <sheet name="WK37・2023" sheetId="472" r:id="rId91"/>
    <sheet name="WK36・2023" sheetId="471" r:id="rId92"/>
    <sheet name="WK35・2023" sheetId="470" r:id="rId93"/>
    <sheet name="WK34・2023" sheetId="469" r:id="rId94"/>
    <sheet name="WK33・2023" sheetId="468" r:id="rId95"/>
    <sheet name="WK32・2023" sheetId="466" r:id="rId96"/>
    <sheet name="WK31・2023" sheetId="465" r:id="rId97"/>
    <sheet name="WK30・2023" sheetId="464" r:id="rId98"/>
    <sheet name="WK29・2023" sheetId="463" r:id="rId99"/>
    <sheet name="WK28・2023" sheetId="462" r:id="rId100"/>
    <sheet name="WK27・2023" sheetId="461" r:id="rId101"/>
    <sheet name="WK26・2023" sheetId="460" r:id="rId102"/>
    <sheet name="WK25・2023" sheetId="459" r:id="rId103"/>
    <sheet name="WK24・2023" sheetId="458" r:id="rId104"/>
    <sheet name="WK23・2023" sheetId="457" r:id="rId105"/>
    <sheet name="WK22・2023" sheetId="456" r:id="rId106"/>
    <sheet name="WK21・2023" sheetId="455" r:id="rId107"/>
    <sheet name="WK20・2023" sheetId="453" r:id="rId108"/>
    <sheet name="WK19・2023" sheetId="452" r:id="rId109"/>
    <sheet name="WK18・2023" sheetId="451" r:id="rId110"/>
    <sheet name="WK17・2023" sheetId="450" r:id="rId111"/>
    <sheet name="WK16・2023" sheetId="449" r:id="rId112"/>
    <sheet name="WK15・2023" sheetId="448" r:id="rId113"/>
    <sheet name="WK14・2023" sheetId="447" r:id="rId114"/>
    <sheet name="WK13・2023" sheetId="446" r:id="rId115"/>
    <sheet name="WK12・2023" sheetId="445" r:id="rId116"/>
    <sheet name="WK11・2023" sheetId="444" r:id="rId117"/>
    <sheet name="WK10・2023" sheetId="443" r:id="rId118"/>
    <sheet name="WK09・2023" sheetId="442" r:id="rId119"/>
    <sheet name="WK08・2023" sheetId="441" r:id="rId120"/>
    <sheet name="WK07・2023" sheetId="440" r:id="rId121"/>
    <sheet name="WK06・2023" sheetId="439" r:id="rId122"/>
    <sheet name="WK05・2023" sheetId="438" r:id="rId123"/>
    <sheet name="WK04・2023" sheetId="436" r:id="rId124"/>
    <sheet name="WK03・2023" sheetId="435" r:id="rId125"/>
    <sheet name="WK02・2023" sheetId="434" r:id="rId126"/>
    <sheet name="WK01・2023" sheetId="433" r:id="rId127"/>
    <sheet name="WK53・2022" sheetId="432" r:id="rId128"/>
    <sheet name="WK37・2022" sheetId="414" state="hidden" r:id="rId129"/>
    <sheet name="WK36・2022" sheetId="413" state="hidden" r:id="rId130"/>
    <sheet name="WK35・2022" sheetId="412" state="hidden" r:id="rId131"/>
    <sheet name="WK34・2022" sheetId="411" state="hidden" r:id="rId132"/>
    <sheet name="WK33・2022" sheetId="410" state="hidden" r:id="rId133"/>
    <sheet name="WK32・2022" sheetId="409" state="hidden" r:id="rId134"/>
    <sheet name="WK31・2022" sheetId="408" state="hidden" r:id="rId135"/>
    <sheet name="WK30・2022" sheetId="407" state="hidden" r:id="rId136"/>
    <sheet name="WK29・2022" sheetId="406" state="hidden" r:id="rId137"/>
    <sheet name="WK28・2022" sheetId="405" state="hidden" r:id="rId138"/>
    <sheet name="WK27・2022" sheetId="404" state="hidden" r:id="rId139"/>
    <sheet name="WK26・2022" sheetId="403" state="hidden" r:id="rId140"/>
    <sheet name="WK25・2022" sheetId="402" state="hidden" r:id="rId141"/>
    <sheet name="WK24・2022" sheetId="401" state="hidden" r:id="rId142"/>
    <sheet name="WK23・2022" sheetId="400" state="hidden" r:id="rId143"/>
    <sheet name="WK22・2022" sheetId="399" state="hidden" r:id="rId144"/>
    <sheet name="WK21・2022" sheetId="398" state="hidden" r:id="rId145"/>
    <sheet name="WK20・2022" sheetId="397" state="hidden" r:id="rId146"/>
    <sheet name="WK19・2022" sheetId="396" state="hidden" r:id="rId147"/>
    <sheet name="WK18・2022" sheetId="395" state="hidden" r:id="rId148"/>
    <sheet name="WK17・2022" sheetId="394" state="hidden" r:id="rId149"/>
    <sheet name="WK16・2022" sheetId="393" state="hidden" r:id="rId150"/>
    <sheet name="WK15・2022" sheetId="392" state="hidden" r:id="rId151"/>
    <sheet name="WK14・2022" sheetId="391" state="hidden" r:id="rId152"/>
    <sheet name="WK13・2022" sheetId="390" state="hidden" r:id="rId153"/>
    <sheet name="WK12・2022" sheetId="389" state="hidden" r:id="rId154"/>
    <sheet name="WK11・2022" sheetId="388" state="hidden" r:id="rId155"/>
    <sheet name="WK10・2022" sheetId="387" state="hidden" r:id="rId156"/>
    <sheet name="WK09・2022" sheetId="386" state="hidden" r:id="rId157"/>
    <sheet name="WK08・2022" sheetId="385" state="hidden" r:id="rId158"/>
    <sheet name="WK07・2022" sheetId="384" state="hidden" r:id="rId159"/>
    <sheet name="WK06・2022" sheetId="383" state="hidden" r:id="rId160"/>
    <sheet name="WK05・2022" sheetId="382" state="hidden" r:id="rId161"/>
    <sheet name="WK04・2022" sheetId="381" state="hidden" r:id="rId162"/>
    <sheet name="WK03・2022" sheetId="380" state="hidden" r:id="rId163"/>
    <sheet name="WK02・2022" sheetId="379" r:id="rId164"/>
    <sheet name="WK52・2021" sheetId="378" state="hidden" r:id="rId165"/>
  </sheets>
  <definedNames>
    <definedName name="_xlnm.Print_Area" localSheetId="74">WK01・2024!$A$1:$H$39</definedName>
    <definedName name="_xlnm.Print_Area" localSheetId="22">'WK01・2025 '!$A$1:$H$41</definedName>
    <definedName name="_xlnm.Print_Area" localSheetId="73">WK02・2024!$A$1:$H$39</definedName>
    <definedName name="_xlnm.Print_Area" localSheetId="21">'WK02・2025 '!$A$1:$K$45</definedName>
    <definedName name="_xlnm.Print_Area" localSheetId="72">WK03・2024!$A$1:$H$39</definedName>
    <definedName name="_xlnm.Print_Area" localSheetId="20">'WK03・2025 '!$A$1:$K$45</definedName>
    <definedName name="_xlnm.Print_Area" localSheetId="71">WK04・2024!$A$1:$H$39</definedName>
    <definedName name="_xlnm.Print_Area" localSheetId="19">WK04・2025!$A$1:$K$45</definedName>
    <definedName name="_xlnm.Print_Area" localSheetId="70">WK05・2024!$A$1:$H$39</definedName>
    <definedName name="_xlnm.Print_Area" localSheetId="18">WK05・2025!$A$1:$K$45</definedName>
    <definedName name="_xlnm.Print_Area" localSheetId="69">WK06・2024!$A$1:$H$39</definedName>
    <definedName name="_xlnm.Print_Area" localSheetId="17">WK06・2025!$A$1:$K$46</definedName>
    <definedName name="_xlnm.Print_Area" localSheetId="68">WK07・2024!$A$1:$H$39</definedName>
    <definedName name="_xlnm.Print_Area" localSheetId="16">WK07・2025!$A$1:$K$45</definedName>
    <definedName name="_xlnm.Print_Area" localSheetId="67">WK08・2024!$A$1:$H$39</definedName>
    <definedName name="_xlnm.Print_Area" localSheetId="15">WK08・2025!$A$1:$K$45</definedName>
    <definedName name="_xlnm.Print_Area" localSheetId="66">WK09・2024!$A$1:$H$39</definedName>
    <definedName name="_xlnm.Print_Area" localSheetId="14">WK09・2025!$A$1:$K$45</definedName>
    <definedName name="_xlnm.Print_Area" localSheetId="65">WK10・2024!$A$1:$H$39</definedName>
    <definedName name="_xlnm.Print_Area" localSheetId="13">WK10・2025!$A$1:$K$45</definedName>
    <definedName name="_xlnm.Print_Area" localSheetId="64">WK11・2024!$A$1:$H$39</definedName>
    <definedName name="_xlnm.Print_Area" localSheetId="12">WK11・2025!$A$1:$K$45</definedName>
    <definedName name="_xlnm.Print_Area" localSheetId="63">WK12・2024!$A$1:$H$39</definedName>
    <definedName name="_xlnm.Print_Area" localSheetId="11">WK12・2025!$A$1:$K$45</definedName>
    <definedName name="_xlnm.Print_Area" localSheetId="62">WK13・2024!$A$1:$H$39</definedName>
    <definedName name="_xlnm.Print_Area" localSheetId="10">WK13・2025!$A$1:$K$45</definedName>
    <definedName name="_xlnm.Print_Area" localSheetId="61">WK14・2024!$A$1:$H$39</definedName>
    <definedName name="_xlnm.Print_Area" localSheetId="9">WK14・2025!$A$1:$K$45</definedName>
    <definedName name="_xlnm.Print_Area" localSheetId="60">WK15・2024!$A$1:$H$39</definedName>
    <definedName name="_xlnm.Print_Area" localSheetId="8">WK15・2025!$A$1:$K$45</definedName>
    <definedName name="_xlnm.Print_Area" localSheetId="59">WK16・2024!$A$1:$H$39</definedName>
    <definedName name="_xlnm.Print_Area" localSheetId="7">WK16・2025!$A$1:$K$47</definedName>
    <definedName name="_xlnm.Print_Area" localSheetId="58">WK17・2024!$A$1:$H$41</definedName>
    <definedName name="_xlnm.Print_Area" localSheetId="6">WK17・2025!$A$1:$K$48</definedName>
    <definedName name="_xlnm.Print_Area" localSheetId="57">WK18・2024!$A$1:$H$40</definedName>
    <definedName name="_xlnm.Print_Area" localSheetId="5">WK18・2025!$A$1:$K$49</definedName>
    <definedName name="_xlnm.Print_Area" localSheetId="56">WK19・2024!$A$1:$H$39</definedName>
    <definedName name="_xlnm.Print_Area" localSheetId="4">WK19・2025!$A$1:$K$47</definedName>
    <definedName name="_xlnm.Print_Area" localSheetId="55">'WK20・2024 '!$A$1:$H$39</definedName>
    <definedName name="_xlnm.Print_Area" localSheetId="3">WK20・2025!$A$1:$K$47</definedName>
    <definedName name="_xlnm.Print_Area" localSheetId="54">'WK21・2024 '!$A$1:$H$39</definedName>
    <definedName name="_xlnm.Print_Area" localSheetId="2">WK21・2025!$A$1:$K$47</definedName>
    <definedName name="_xlnm.Print_Area" localSheetId="53">'WK22・2024 '!$A$1:$H$39</definedName>
    <definedName name="_xlnm.Print_Area" localSheetId="1">WK22・2025!$A$1:$K$47</definedName>
    <definedName name="_xlnm.Print_Area" localSheetId="52">'WK23・2024 '!$A$1:$H$39</definedName>
    <definedName name="_xlnm.Print_Area" localSheetId="0">WK23・2025!$A$1:$K$47</definedName>
    <definedName name="_xlnm.Print_Area" localSheetId="51">'WK24・2024 '!$A$1:$H$39</definedName>
    <definedName name="_xlnm.Print_Area" localSheetId="50">WK25・2024!$A$1:$H$39</definedName>
    <definedName name="_xlnm.Print_Area" localSheetId="49">'WK26・2024 '!$A$1:$H$39</definedName>
    <definedName name="_xlnm.Print_Area" localSheetId="48">WK27・2024!$A$1:$H$39</definedName>
    <definedName name="_xlnm.Print_Area" localSheetId="47">WK28・2024!$A$1:$H$39</definedName>
    <definedName name="_xlnm.Print_Area" localSheetId="46">WK29・2024!$A$1:$H$39</definedName>
    <definedName name="_xlnm.Print_Area" localSheetId="45">WK30・2024!$A$1:$H$39</definedName>
    <definedName name="_xlnm.Print_Area" localSheetId="44">'WK31・2024 '!$A$1:$H$39</definedName>
    <definedName name="_xlnm.Print_Area" localSheetId="43">'WK32・2024 '!$A$1:$H$39</definedName>
    <definedName name="_xlnm.Print_Area" localSheetId="42">WK33・2024!$A$1:$H$40</definedName>
    <definedName name="_xlnm.Print_Area" localSheetId="41">WK34・2024!$A$1:$H$39</definedName>
    <definedName name="_xlnm.Print_Area" localSheetId="40">WK35・2024!$A$1:$H$39</definedName>
    <definedName name="_xlnm.Print_Area" localSheetId="39">WK36・2024!$A$1:$H$39</definedName>
    <definedName name="_xlnm.Print_Area" localSheetId="38">WK37・2024!$A$1:$H$40</definedName>
    <definedName name="_xlnm.Print_Area" localSheetId="37">WK38・2024!$A$1:$H$39</definedName>
    <definedName name="_xlnm.Print_Area" localSheetId="36">WK39・2024!$A$1:$H$39</definedName>
    <definedName name="_xlnm.Print_Area" localSheetId="35">WK40・2024!$A$1:$H$40</definedName>
    <definedName name="_xlnm.Print_Area" localSheetId="34">WK41・2024!$A$1:$H$40</definedName>
    <definedName name="_xlnm.Print_Area" localSheetId="33">WK42・2024!$A$1:$H$39</definedName>
    <definedName name="_xlnm.Print_Area" localSheetId="32">WK43・2024!$A$1:$H$39</definedName>
    <definedName name="_xlnm.Print_Area" localSheetId="31">'WK44・2024 '!$A$1:$H$39</definedName>
    <definedName name="_xlnm.Print_Area" localSheetId="30">WK45・2024!$A$1:$H$39</definedName>
    <definedName name="_xlnm.Print_Area" localSheetId="29">WK46・2024!$A$1:$H$39</definedName>
    <definedName name="_xlnm.Print_Area" localSheetId="28">WK47・2024!$A$1:$H$39</definedName>
    <definedName name="_xlnm.Print_Area" localSheetId="27">'WK48・2024 '!$A$1:$H$39</definedName>
    <definedName name="_xlnm.Print_Area" localSheetId="78">WK49・2023!$A$1:$H$39</definedName>
    <definedName name="_xlnm.Print_Area" localSheetId="26">WK49・2024!$A$1:$H$39</definedName>
    <definedName name="_xlnm.Print_Area" localSheetId="25">WK50・2024!$A$1:$H$42</definedName>
    <definedName name="_xlnm.Print_Area" localSheetId="76">WK51・2023!$A$1:$H$39</definedName>
    <definedName name="_xlnm.Print_Area" localSheetId="24">WK51・2024!$A$1:$H$40</definedName>
    <definedName name="_xlnm.Print_Area" localSheetId="75">WK52・2023!$A$1:$H$39</definedName>
    <definedName name="_xlnm.Print_Area" localSheetId="23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1" l="1"/>
  <c r="B46" i="571"/>
  <c r="J33" i="571"/>
  <c r="J34" i="571" s="1"/>
  <c r="J37" i="571" s="1"/>
  <c r="J38" i="571" s="1"/>
  <c r="J39" i="571" s="1"/>
  <c r="J40" i="571" s="1"/>
  <c r="J41" i="571" s="1"/>
  <c r="J28" i="571"/>
  <c r="B28" i="571"/>
  <c r="B27" i="571"/>
  <c r="J21" i="571"/>
  <c r="J22" i="571" s="1"/>
  <c r="J15" i="571"/>
  <c r="J8" i="571"/>
  <c r="J9" i="571" s="1"/>
  <c r="J10" i="571" s="1"/>
  <c r="J12" i="571" s="1"/>
  <c r="J11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J9" i="570" s="1"/>
  <c r="J10" i="570" s="1"/>
  <c r="J12" i="570" s="1"/>
  <c r="J11" i="570" s="1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9" i="564"/>
  <c r="J28" i="564"/>
  <c r="J27" i="564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3" i="570" l="1"/>
  <c r="J45" i="571"/>
  <c r="J46" i="571" s="1"/>
  <c r="J47" i="571" s="1"/>
  <c r="J42" i="571"/>
  <c r="J23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H5" i="553"/>
  <c r="E5" i="553" l="1"/>
  <c r="D5" i="553"/>
  <c r="F5" i="553"/>
  <c r="E5" i="552" l="1"/>
  <c r="I31" i="552"/>
  <c r="H31" i="552"/>
  <c r="G31" i="552"/>
  <c r="F31" i="552"/>
  <c r="E31" i="552"/>
  <c r="D31" i="552"/>
  <c r="I30" i="552"/>
  <c r="H30" i="552"/>
  <c r="G30" i="552"/>
  <c r="F30" i="552"/>
  <c r="E30" i="552"/>
  <c r="D30" i="552"/>
  <c r="F30" i="553"/>
  <c r="E30" i="553"/>
  <c r="I32" i="553"/>
  <c r="H32" i="553"/>
  <c r="G32" i="553"/>
  <c r="F32" i="553"/>
  <c r="E32" i="553"/>
  <c r="I31" i="553"/>
  <c r="H31" i="553"/>
  <c r="G31" i="553"/>
  <c r="F31" i="553"/>
  <c r="E31" i="553"/>
  <c r="D31" i="553"/>
  <c r="I30" i="553"/>
  <c r="H30" i="553"/>
  <c r="G30" i="553"/>
  <c r="D30" i="553"/>
  <c r="I17" i="553"/>
  <c r="G17" i="553"/>
  <c r="F17" i="553"/>
  <c r="E17" i="553"/>
  <c r="D17" i="553"/>
  <c r="I5" i="553"/>
  <c r="G5" i="553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26" i="539"/>
  <c r="E26" i="539"/>
  <c r="D26" i="539"/>
  <c r="F15" i="539"/>
  <c r="E15" i="539"/>
  <c r="D15" i="539"/>
  <c r="F5" i="539"/>
  <c r="E5" i="539"/>
  <c r="D5" i="539"/>
  <c r="E5" i="538" l="1"/>
  <c r="F5" i="538" l="1"/>
  <c r="D5" i="538"/>
  <c r="G13" i="536"/>
  <c r="D28" i="538" l="1"/>
  <c r="E28" i="538" l="1"/>
  <c r="F28" i="538" l="1"/>
  <c r="F27" i="538"/>
  <c r="E27" i="538"/>
  <c r="D27" i="538"/>
  <c r="F26" i="538"/>
  <c r="E26" i="538"/>
  <c r="D26" i="538"/>
  <c r="F15" i="538"/>
  <c r="E15" i="538"/>
  <c r="D1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D15" i="488"/>
  <c r="D5" i="488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<sst xmlns="http://schemas.openxmlformats.org/spreadsheetml/2006/main" count="20088" uniqueCount="10071">
  <si>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</si>
  <si>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</si>
  <si>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</si>
  <si>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</si>
  <si>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</si>
  <si>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</si>
  <si>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</si>
  <si>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</si>
  <si>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</si>
  <si>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</si>
  <si>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</si>
  <si>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</si>
  <si>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</si>
  <si>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</si>
  <si>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</si>
  <si>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</si>
  <si>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</si>
  <si>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</si>
  <si>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</si>
  <si>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</si>
  <si>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</si>
  <si>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</si>
  <si>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</si>
  <si>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</si>
  <si>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</si>
  <si>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</si>
  <si>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</si>
  <si>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</si>
  <si>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</si>
  <si>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</si>
  <si>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</si>
  <si>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</si>
  <si>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</si>
  <si>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</si>
  <si>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</si>
  <si>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</si>
  <si>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</si>
  <si>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</si>
  <si>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</si>
  <si>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</si>
  <si>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</si>
  <si>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</si>
  <si>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</si>
  <si>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</si>
  <si>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</si>
  <si>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</si>
  <si>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</si>
  <si>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</si>
  <si>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</si>
  <si>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</si>
  <si>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</si>
  <si>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</si>
  <si>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</si>
  <si>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</si>
  <si>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</si>
  <si>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</si>
  <si>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</si>
  <si>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</si>
  <si>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</si>
  <si>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</si>
  <si>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</si>
  <si>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</si>
  <si>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</si>
  <si>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</si>
  <si>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</si>
  <si>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</si>
  <si>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</si>
  <si>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</si>
  <si>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</si>
  <si>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</si>
  <si>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</si>
  <si>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</si>
  <si>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</si>
  <si>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</si>
  <si>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</si>
  <si>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</si>
  <si>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</si>
  <si>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</si>
  <si>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</si>
  <si>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</si>
  <si>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</si>
  <si>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</si>
  <si>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</si>
  <si>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</si>
  <si>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</si>
  <si>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</si>
  <si>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</si>
  <si>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</si>
  <si>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</si>
  <si>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</si>
  <si>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</si>
  <si>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</si>
  <si>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</si>
  <si>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</si>
  <si>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</si>
  <si>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</si>
  <si>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</si>
  <si>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</si>
  <si>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</si>
  <si>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</si>
  <si>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</si>
  <si>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</si>
  <si>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</si>
  <si>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</si>
  <si>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</si>
  <si>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</si>
  <si>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</si>
  <si>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</si>
  <si>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</si>
  <si>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</si>
  <si>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</si>
  <si>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</si>
  <si>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</si>
  <si>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</si>
  <si>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</si>
  <si>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</si>
  <si>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</si>
  <si>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</si>
  <si>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</si>
  <si>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</si>
  <si>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</si>
  <si>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</si>
  <si>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</si>
  <si>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</si>
  <si>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</si>
  <si>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</si>
  <si>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</si>
  <si>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</si>
  <si>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</si>
  <si>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</si>
  <si>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</si>
  <si>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</si>
  <si>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</si>
  <si>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</si>
  <si>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</si>
  <si>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</si>
  <si>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</si>
  <si>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</si>
  <si>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</si>
  <si>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</si>
  <si>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</si>
  <si>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</si>
  <si>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</si>
  <si>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</si>
  <si>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</si>
  <si>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</si>
  <si>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</si>
  <si>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</si>
  <si>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</si>
  <si>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</si>
  <si>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</si>
  <si>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</si>
  <si>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</si>
  <si>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</si>
  <si>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</si>
  <si>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</si>
  <si>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</si>
  <si>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</si>
  <si>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</si>
  <si>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</si>
  <si>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</si>
  <si>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</si>
  <si>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</si>
  <si>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</si>
  <si>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</si>
  <si>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</si>
  <si>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</si>
  <si>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</si>
  <si>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</si>
  <si>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</si>
  <si>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</si>
  <si>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</si>
  <si>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</si>
  <si>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</si>
  <si>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</si>
  <si>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</si>
  <si>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</si>
  <si>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</si>
  <si>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</si>
  <si>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</si>
  <si>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</si>
  <si>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</si>
  <si>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</si>
  <si>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</si>
  <si>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</si>
  <si>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</si>
  <si>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</si>
  <si>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</si>
  <si>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</si>
  <si>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</si>
  <si>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</si>
  <si>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</si>
  <si>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</si>
  <si>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</si>
  <si>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</si>
  <si>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</si>
  <si>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</si>
  <si>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</si>
  <si>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</si>
  <si>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</si>
  <si>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</si>
  <si>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</si>
  <si>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</si>
  <si>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</si>
  <si>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</si>
  <si>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</si>
  <si>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</si>
  <si>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</si>
  <si>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</si>
  <si>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</si>
  <si>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</si>
  <si>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</si>
  <si>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</si>
  <si>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</si>
  <si>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</si>
  <si>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</si>
  <si>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</si>
  <si>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</si>
  <si>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</si>
  <si>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</si>
  <si>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</si>
  <si>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</si>
  <si>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</si>
  <si>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</si>
  <si>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</si>
  <si>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</si>
  <si>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</si>
  <si>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</si>
  <si>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</si>
  <si>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</si>
  <si>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</si>
  <si>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</si>
  <si>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</si>
  <si>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</si>
  <si>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</si>
  <si>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</si>
  <si>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</si>
  <si>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</si>
  <si>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</si>
  <si>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</si>
  <si>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</si>
  <si>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</si>
  <si>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</si>
  <si>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</si>
  <si>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</si>
  <si>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</si>
  <si>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</si>
  <si>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</si>
  <si>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</si>
  <si>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</si>
  <si>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</si>
  <si>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</si>
  <si>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</si>
  <si>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</si>
  <si>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</si>
  <si>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</si>
  <si>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</si>
  <si>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</si>
  <si>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</si>
  <si>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</si>
  <si>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</si>
  <si>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</si>
  <si>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</si>
  <si>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</si>
  <si>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</si>
  <si>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</si>
  <si>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</si>
  <si>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</si>
  <si>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</si>
  <si>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</si>
  <si>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</si>
  <si>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</si>
  <si>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</si>
  <si>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</si>
  <si>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</si>
  <si>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</si>
  <si>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</si>
  <si>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</si>
  <si>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</si>
  <si>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</si>
  <si>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</si>
  <si>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</si>
  <si>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</si>
  <si>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</si>
  <si>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</si>
  <si>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</si>
  <si>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</si>
  <si>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</si>
  <si>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</si>
  <si>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</si>
  <si>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</si>
  <si>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</si>
  <si>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</si>
  <si>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</si>
  <si>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</si>
  <si>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</si>
  <si>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</si>
  <si>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</si>
  <si>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</si>
  <si>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</si>
  <si>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</si>
  <si>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</si>
  <si>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</si>
  <si>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</si>
  <si>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</si>
  <si>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</si>
  <si>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</si>
  <si>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</si>
  <si>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</si>
  <si>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</si>
  <si>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</si>
  <si>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</si>
  <si>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</si>
  <si>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</si>
  <si>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</si>
  <si>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</si>
  <si>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</si>
  <si>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</si>
  <si>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</si>
  <si>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</si>
  <si>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</si>
  <si>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</si>
  <si>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</si>
  <si>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</si>
  <si>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</si>
  <si>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</si>
  <si>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</si>
  <si>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</si>
  <si>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</si>
  <si>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</si>
  <si>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</si>
  <si>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</si>
  <si>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</si>
  <si>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</si>
  <si>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</si>
  <si>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</si>
  <si>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</si>
  <si>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</si>
  <si>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</si>
  <si>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</si>
  <si>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</si>
  <si>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</si>
  <si>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</si>
  <si>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</si>
  <si>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</si>
  <si>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</si>
  <si>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</si>
  <si>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</si>
  <si>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</si>
  <si>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</si>
  <si>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</si>
  <si>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</si>
  <si>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</si>
  <si>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</si>
  <si>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</si>
  <si>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</si>
  <si>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</si>
  <si>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</si>
  <si>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</si>
  <si>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</si>
  <si>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</si>
  <si>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</si>
  <si>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</si>
  <si>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</si>
  <si>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</si>
  <si>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</si>
  <si>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</si>
  <si>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</si>
  <si>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</si>
  <si>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</si>
  <si>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</si>
  <si>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</si>
  <si>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</si>
  <si>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</si>
  <si>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</si>
  <si>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</si>
  <si>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</si>
  <si>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</si>
  <si>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</si>
  <si>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</si>
  <si>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</si>
  <si>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</si>
  <si>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</si>
  <si>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</si>
  <si>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</si>
  <si>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</si>
  <si>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</si>
  <si>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</si>
  <si>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</si>
  <si>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</si>
  <si>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</si>
  <si>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</si>
  <si>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</si>
  <si>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</si>
  <si>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</si>
  <si>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</si>
  <si>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</si>
  <si>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</si>
  <si>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</si>
  <si>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</si>
  <si>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</si>
  <si>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</si>
  <si>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</si>
  <si>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</si>
  <si>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</si>
  <si>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</si>
  <si>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</si>
  <si>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</si>
  <si>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</si>
  <si>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</si>
  <si>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</si>
  <si>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</si>
  <si>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</si>
  <si>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</si>
  <si>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</si>
  <si>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</si>
  <si>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</si>
  <si>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</si>
  <si>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</si>
  <si>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</si>
  <si>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</si>
  <si>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</si>
  <si>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</si>
  <si>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</si>
  <si>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</si>
  <si>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</si>
  <si>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</si>
  <si>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</si>
  <si>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</si>
  <si>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</si>
  <si>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</si>
  <si>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</si>
  <si>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</si>
  <si>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</si>
  <si>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</si>
  <si>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</si>
  <si>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</si>
  <si>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</si>
  <si>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</si>
  <si>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</si>
  <si>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</si>
  <si>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</si>
  <si>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</si>
  <si>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</si>
  <si>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</si>
  <si>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</si>
  <si>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</si>
  <si>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</si>
  <si>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</si>
  <si>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</si>
  <si>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</si>
  <si>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</si>
  <si>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</si>
  <si>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</si>
  <si>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</si>
  <si>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</si>
  <si>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</si>
  <si>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</si>
  <si>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</si>
  <si>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</si>
  <si>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</si>
  <si>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</si>
  <si>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</si>
  <si>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</si>
  <si>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</si>
  <si>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</si>
  <si>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</si>
  <si>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</si>
  <si>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</si>
  <si>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</si>
  <si>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</si>
  <si>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</si>
  <si>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</si>
  <si>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</si>
  <si>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</si>
  <si>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</si>
  <si>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</si>
  <si>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</si>
  <si>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</si>
  <si>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</si>
  <si>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</si>
  <si>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</si>
  <si>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</si>
  <si>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</si>
  <si>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</si>
  <si>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</si>
  <si>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</si>
  <si>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</si>
  <si>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</si>
  <si>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</si>
  <si>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</si>
  <si>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</si>
  <si>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</si>
  <si>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</si>
  <si>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</si>
  <si>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</si>
  <si>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</si>
  <si>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</si>
  <si>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</si>
  <si>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</si>
  <si>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</si>
  <si>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</si>
  <si>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</si>
  <si>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</si>
  <si>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</si>
  <si>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</si>
  <si>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</si>
  <si>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</si>
  <si>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</si>
  <si>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</si>
  <si>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</si>
  <si>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</si>
  <si>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</si>
  <si>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</si>
  <si>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</si>
  <si>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</si>
  <si>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</si>
  <si>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</si>
  <si>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</si>
  <si>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</si>
  <si>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</si>
  <si>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</si>
  <si>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</si>
  <si>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</si>
  <si>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</si>
  <si>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</si>
  <si>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</si>
  <si>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</si>
  <si>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</si>
  <si>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</si>
  <si>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</si>
  <si>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</si>
  <si>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</si>
  <si>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</si>
  <si>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</si>
  <si>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</si>
  <si>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</si>
  <si>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</si>
  <si>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</si>
  <si>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</si>
  <si>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</si>
  <si>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</si>
  <si>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</si>
  <si>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</si>
  <si>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</si>
  <si>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</si>
  <si>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</si>
  <si>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</si>
  <si>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</si>
  <si>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</si>
  <si>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</si>
  <si>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</si>
  <si>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</si>
  <si>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</si>
  <si>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</si>
  <si>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</si>
  <si>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</si>
  <si>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</si>
  <si>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</si>
  <si>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</si>
  <si>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</si>
  <si>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</si>
  <si>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</si>
  <si>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</si>
  <si>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</si>
  <si>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</si>
  <si>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</si>
  <si>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</si>
  <si>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</si>
  <si>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</si>
  <si>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</si>
  <si>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</si>
  <si>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</si>
  <si>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</si>
  <si>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</si>
  <si>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</si>
  <si>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</si>
  <si>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</si>
  <si>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</si>
  <si>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</si>
  <si>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</si>
  <si>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</si>
  <si>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</si>
  <si>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</si>
  <si>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</si>
  <si>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</si>
  <si>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</si>
  <si>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</si>
  <si>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</si>
  <si>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</si>
  <si>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</si>
  <si>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</si>
  <si>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</si>
  <si>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</si>
  <si>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</si>
  <si>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</si>
  <si>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</si>
  <si>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</si>
  <si>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</si>
  <si>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</si>
  <si>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</si>
  <si>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</si>
  <si>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</si>
  <si>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</si>
  <si>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</si>
  <si>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</si>
  <si>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</si>
  <si>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</si>
  <si>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</si>
  <si>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</si>
  <si>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</si>
  <si>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</si>
  <si>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</si>
  <si>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</si>
  <si>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</si>
  <si>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</si>
  <si>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</si>
  <si>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</si>
  <si>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</si>
  <si>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</si>
  <si>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</si>
  <si>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</si>
  <si>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</si>
  <si>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</si>
  <si>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</si>
  <si>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</si>
  <si>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</si>
  <si>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</si>
  <si>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</si>
  <si>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</si>
  <si>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</si>
  <si>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</si>
  <si>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</si>
  <si>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</si>
  <si>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</si>
  <si>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</si>
  <si>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</si>
  <si>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</si>
  <si>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</si>
  <si>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</si>
  <si>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</si>
  <si>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</si>
  <si>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</si>
  <si>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</si>
  <si>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</si>
  <si>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</si>
  <si>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</si>
  <si>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</si>
  <si>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</si>
  <si>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</si>
  <si>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</si>
  <si>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</si>
  <si>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</si>
  <si>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</si>
  <si>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</si>
  <si>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</si>
  <si>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</si>
  <si>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</si>
  <si>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</si>
  <si>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</si>
  <si>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</si>
  <si>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</si>
  <si>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</si>
  <si>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</si>
  <si>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</si>
  <si>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</si>
  <si>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</si>
  <si>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</si>
  <si>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</si>
  <si>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</si>
  <si>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</si>
  <si>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</si>
  <si>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</si>
  <si>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</si>
  <si>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</si>
  <si>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</si>
  <si>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</si>
  <si>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</si>
  <si>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</si>
  <si>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</si>
  <si>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</si>
  <si>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</si>
  <si>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</si>
  <si>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</si>
  <si>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</si>
  <si>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</si>
  <si>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</si>
  <si>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</si>
  <si>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</si>
  <si>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</si>
  <si>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</si>
  <si>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</si>
  <si>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</si>
  <si>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</si>
  <si>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</si>
  <si>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</si>
  <si>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</si>
  <si>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</si>
  <si>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</si>
  <si>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</si>
  <si>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</si>
  <si>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</si>
  <si>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</si>
  <si>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</si>
  <si>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</si>
  <si>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</si>
  <si>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</si>
  <si>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</si>
  <si>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</si>
  <si>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</si>
  <si>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</si>
  <si>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</si>
  <si>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</si>
  <si>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</si>
  <si>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</si>
  <si>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</si>
  <si>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</si>
  <si>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</si>
  <si>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</si>
  <si>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</si>
  <si>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</si>
  <si>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</si>
  <si>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</si>
  <si>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</si>
  <si>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</si>
  <si>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</si>
  <si>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</si>
  <si>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</si>
  <si>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</si>
  <si>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</si>
  <si>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</si>
  <si>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</si>
  <si>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</si>
  <si>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</si>
  <si>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</si>
  <si>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</si>
  <si>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</si>
  <si>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</si>
  <si>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</si>
  <si>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</si>
  <si>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</si>
  <si>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</si>
  <si>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</si>
  <si>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</si>
  <si>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</si>
  <si>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</si>
  <si>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</si>
  <si>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</si>
  <si>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</si>
  <si>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</si>
  <si>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</si>
  <si>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</si>
  <si>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</si>
  <si>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</si>
  <si>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</si>
  <si>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</si>
  <si>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</si>
  <si>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</si>
  <si>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</si>
  <si>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</si>
  <si>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</si>
  <si>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</si>
  <si>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</si>
  <si>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</si>
  <si>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</si>
  <si>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</si>
  <si>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</si>
  <si>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</si>
  <si>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</si>
  <si>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</si>
  <si>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</si>
  <si>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</si>
  <si>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</si>
  <si>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</si>
  <si>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</si>
  <si>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</si>
  <si>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</si>
  <si>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</si>
  <si>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</si>
  <si>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</si>
  <si>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</si>
  <si>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</si>
  <si>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</si>
  <si>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</si>
  <si>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</si>
  <si>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</si>
  <si>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</si>
  <si>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</si>
  <si>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</si>
  <si>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</si>
  <si>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</si>
  <si>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</si>
  <si>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</si>
  <si>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</si>
  <si>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</si>
  <si>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</si>
  <si>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</si>
  <si>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</si>
  <si>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</si>
  <si>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</si>
  <si>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</si>
  <si>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</si>
  <si>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</si>
  <si>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</si>
  <si>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</si>
  <si>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</si>
  <si>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</si>
  <si>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</si>
  <si>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</si>
  <si>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</si>
  <si>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</si>
  <si>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</si>
  <si>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</si>
  <si>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</si>
  <si>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</si>
  <si>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</si>
  <si>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</si>
  <si>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</si>
  <si>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</si>
  <si>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</si>
  <si>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</si>
  <si>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</si>
  <si>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</si>
  <si>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</si>
  <si>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</si>
  <si>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</si>
  <si>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</si>
  <si>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</si>
  <si>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</si>
  <si>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</si>
  <si>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</si>
  <si>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</si>
  <si>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</si>
  <si>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</si>
  <si>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</si>
  <si>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</si>
  <si>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</si>
  <si>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</si>
  <si>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</si>
  <si>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</si>
  <si>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</si>
  <si>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</si>
  <si>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</si>
  <si>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</si>
  <si>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</si>
  <si>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</si>
  <si>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</si>
  <si>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</si>
  <si>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</si>
  <si>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</si>
  <si>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</si>
  <si>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</si>
  <si>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</si>
  <si>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</si>
  <si>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</si>
  <si>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</si>
  <si>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</si>
  <si>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</si>
  <si>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</si>
  <si>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</si>
  <si>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</si>
  <si>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</si>
  <si>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</si>
  <si>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</si>
  <si>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</si>
  <si>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</si>
  <si>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</si>
  <si>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</si>
  <si>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</si>
  <si>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</si>
  <si>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</si>
  <si>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</si>
  <si>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</si>
  <si>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</si>
  <si>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</si>
  <si>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</si>
  <si>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</si>
  <si>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</si>
  <si>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</si>
  <si>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</si>
  <si>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</si>
  <si>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</si>
  <si>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</si>
  <si>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</si>
  <si>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</si>
  <si>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</si>
  <si>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</si>
  <si>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</si>
  <si>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</si>
  <si>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</si>
  <si>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</si>
  <si>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</si>
  <si>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</si>
  <si>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</si>
  <si>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</si>
  <si>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</si>
  <si>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</si>
  <si>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</si>
  <si>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</si>
  <si>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</si>
  <si>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</si>
  <si>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</si>
  <si>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</si>
  <si>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</si>
  <si>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</si>
  <si>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</si>
  <si>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</si>
  <si>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</si>
  <si>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</si>
  <si>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</si>
  <si>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</si>
  <si>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</si>
  <si>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</si>
  <si>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</si>
  <si>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</si>
  <si>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</si>
  <si>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</si>
  <si>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</si>
  <si>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</si>
  <si>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</si>
  <si>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</si>
  <si>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</si>
  <si>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</si>
  <si>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</si>
  <si>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</si>
  <si>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</si>
  <si>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</si>
  <si>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</si>
  <si>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</si>
  <si>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</si>
  <si>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</si>
  <si>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</si>
  <si>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</si>
  <si>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</si>
  <si>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</si>
  <si>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</si>
  <si>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</si>
  <si>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</si>
  <si>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</si>
  <si>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</si>
  <si>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</si>
  <si>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</si>
  <si>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</si>
  <si>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</si>
  <si>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</si>
  <si>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</si>
  <si>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</si>
  <si>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</si>
  <si>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</si>
  <si>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</si>
  <si>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</si>
  <si>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</si>
  <si>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</si>
  <si>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</si>
  <si>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</si>
  <si>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</si>
  <si>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</si>
  <si>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</si>
  <si>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</si>
  <si>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</si>
  <si>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</si>
  <si>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</si>
  <si>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</si>
  <si>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</si>
  <si>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</si>
  <si>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</si>
  <si>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</si>
  <si>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</si>
  <si>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</si>
  <si>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</si>
  <si>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</si>
  <si>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</si>
  <si>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</si>
  <si>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</si>
  <si>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</si>
  <si>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</si>
  <si>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</si>
  <si>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</si>
  <si>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</si>
  <si>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</si>
  <si>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</si>
  <si>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</si>
  <si>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</si>
  <si>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</si>
  <si>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</si>
  <si>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</si>
  <si>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</si>
  <si>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</si>
  <si>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</si>
  <si>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</si>
  <si>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</si>
  <si>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</si>
  <si>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</si>
  <si>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</si>
  <si>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</si>
  <si>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</si>
  <si>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</si>
  <si>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</si>
  <si>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</si>
  <si>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</si>
  <si>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</si>
  <si>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</si>
  <si>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</si>
  <si>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</si>
  <si>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</si>
  <si>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</si>
  <si>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</si>
  <si>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</si>
  <si>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</si>
  <si>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</si>
  <si>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</si>
  <si>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</si>
  <si>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</si>
  <si>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</si>
  <si>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</si>
  <si>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</si>
  <si>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</si>
  <si>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</si>
  <si>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</si>
  <si>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</si>
  <si>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</si>
  <si>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</si>
  <si>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</si>
  <si>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</si>
  <si>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</si>
  <si>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</si>
  <si>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</si>
  <si>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</si>
  <si>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</si>
  <si>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</si>
  <si>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</si>
  <si>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</si>
  <si>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</si>
  <si>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</si>
  <si>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</si>
  <si>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</si>
  <si>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</si>
  <si>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</si>
  <si>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</si>
  <si>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</si>
  <si>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</si>
  <si>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</si>
  <si>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</si>
  <si>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</si>
  <si>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</si>
  <si>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</si>
  <si>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</si>
  <si>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</si>
  <si>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</si>
  <si>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</si>
  <si>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</si>
  <si>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</si>
  <si>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</si>
  <si>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</si>
  <si>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</si>
  <si>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</si>
  <si>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</si>
  <si>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</si>
  <si>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</si>
  <si>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</si>
  <si>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</si>
  <si>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</si>
  <si>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</si>
  <si>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</si>
  <si>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</si>
  <si>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</si>
  <si>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</si>
  <si>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</si>
  <si>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</si>
  <si>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</si>
  <si>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</si>
  <si>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</si>
  <si>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</si>
  <si>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</si>
  <si>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</si>
  <si>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</si>
  <si>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</si>
  <si>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</si>
  <si>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</si>
  <si>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</si>
  <si>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</si>
  <si>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</si>
  <si>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</si>
  <si>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</si>
  <si>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</si>
  <si>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</si>
  <si>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</si>
  <si>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</si>
  <si>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</si>
  <si>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</si>
  <si>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</si>
  <si>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</si>
  <si>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</si>
  <si>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</si>
  <si>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</si>
  <si>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</si>
  <si>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</si>
  <si>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</si>
  <si>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</si>
  <si>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</si>
  <si>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</si>
  <si>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</si>
  <si>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</si>
  <si>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</si>
  <si>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</si>
  <si>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</si>
  <si>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</si>
  <si>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</si>
  <si>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</si>
  <si>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</si>
  <si>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</si>
  <si>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</si>
  <si>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</si>
  <si>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</si>
  <si>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</si>
  <si>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</si>
  <si>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</si>
  <si>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</si>
  <si>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</si>
  <si>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</si>
  <si>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</si>
  <si>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</si>
  <si>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</si>
  <si>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</si>
  <si>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</si>
  <si>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</si>
  <si>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</si>
  <si>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</si>
  <si>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</si>
  <si>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</si>
  <si>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</si>
  <si>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</si>
  <si>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</si>
  <si>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</si>
  <si>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</si>
  <si>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</si>
  <si>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</si>
  <si>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</si>
  <si>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</si>
  <si>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</si>
  <si>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</si>
  <si>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</si>
  <si>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</si>
  <si>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</si>
  <si>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</si>
  <si>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</si>
  <si>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</si>
  <si>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</si>
  <si>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</si>
  <si>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</si>
  <si>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</si>
  <si>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</si>
  <si>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</si>
  <si>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</si>
  <si>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</si>
  <si>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</si>
  <si>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</si>
  <si>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</si>
  <si>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</si>
  <si>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</si>
  <si>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</si>
  <si>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</si>
  <si>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</si>
  <si>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</si>
  <si>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</si>
  <si>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</si>
  <si>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</si>
  <si>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</si>
  <si>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</si>
  <si>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</si>
  <si>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</si>
  <si>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</si>
  <si>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</si>
  <si>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</si>
  <si>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</si>
  <si>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</si>
  <si>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</si>
  <si>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</si>
  <si>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</si>
  <si>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</si>
  <si>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</si>
  <si>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</si>
  <si>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</si>
  <si>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</si>
  <si>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</si>
  <si>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</si>
  <si>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</si>
  <si>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</si>
  <si>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</si>
  <si>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</si>
  <si>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</si>
  <si>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</si>
  <si>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</si>
  <si>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</si>
  <si>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</si>
  <si>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</si>
  <si>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</si>
  <si>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</si>
  <si>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</si>
  <si>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</si>
  <si>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</si>
  <si>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</si>
  <si>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</si>
  <si>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</si>
  <si>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</si>
  <si>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</si>
  <si>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</si>
  <si>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</si>
  <si>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</si>
  <si>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</si>
  <si>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</si>
  <si>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</si>
  <si>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</si>
  <si>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</si>
  <si>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</si>
  <si>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</si>
  <si>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</si>
  <si>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</si>
  <si>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</si>
  <si>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</si>
  <si>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</si>
  <si>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</si>
  <si>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</si>
  <si>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</si>
  <si>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</si>
  <si>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</si>
  <si>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</si>
  <si>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</si>
  <si>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</si>
  <si>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</si>
  <si>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</si>
  <si>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</si>
  <si>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</si>
  <si>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</si>
  <si>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</si>
  <si>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</si>
  <si>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</si>
  <si>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</si>
  <si>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</si>
  <si>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</si>
  <si>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</si>
  <si>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</si>
  <si>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</si>
  <si>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</si>
  <si>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</si>
  <si>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</si>
  <si>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</si>
  <si>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</si>
  <si>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</si>
  <si>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</si>
  <si>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</si>
  <si>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</si>
  <si>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</si>
  <si>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</si>
  <si>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</si>
  <si>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</si>
  <si>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</si>
  <si>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</si>
  <si>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</si>
  <si>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</si>
  <si>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</si>
  <si>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</si>
  <si>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</si>
  <si>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</si>
  <si>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</si>
  <si>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</si>
  <si>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</si>
  <si>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</si>
  <si>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</si>
  <si>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</si>
  <si>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</si>
  <si>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</si>
  <si>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</si>
  <si>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</si>
  <si>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</si>
  <si>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</si>
  <si>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</si>
  <si>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</si>
  <si>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</si>
  <si>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</si>
  <si>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</si>
  <si>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</si>
  <si>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</si>
  <si>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</si>
  <si>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</si>
  <si>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</si>
  <si>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</si>
  <si>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</si>
  <si>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</si>
  <si>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</si>
  <si>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</si>
  <si>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</si>
  <si>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</si>
  <si>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</si>
  <si>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</si>
  <si>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</si>
  <si>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</si>
  <si>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</si>
  <si>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</si>
  <si>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</si>
  <si>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</si>
  <si>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</si>
  <si>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</si>
  <si>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</si>
  <si>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</si>
  <si>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</si>
  <si>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</si>
  <si>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</si>
  <si>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</si>
  <si>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</si>
  <si>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</si>
  <si>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</si>
  <si>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</si>
  <si>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</si>
  <si>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</si>
  <si>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</si>
  <si>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</si>
  <si>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</si>
  <si>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</si>
  <si>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</si>
  <si>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</si>
  <si>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</si>
  <si>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</si>
  <si>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</si>
  <si>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</si>
  <si>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</si>
  <si>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</si>
  <si>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</si>
  <si>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</si>
  <si>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</si>
  <si>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</si>
  <si>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</si>
  <si>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</si>
  <si>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</si>
  <si>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</si>
  <si>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</si>
  <si>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</si>
  <si>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</si>
  <si>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</si>
  <si>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</si>
  <si>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</si>
  <si>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</si>
  <si>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</si>
  <si>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</si>
  <si>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</si>
  <si>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</si>
  <si>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</si>
  <si>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</si>
  <si>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</si>
  <si>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</si>
  <si>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</si>
  <si>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</si>
  <si>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</si>
  <si>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</si>
  <si>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</si>
  <si>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</si>
  <si>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</si>
  <si>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</si>
  <si>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</si>
  <si>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</si>
  <si>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</si>
  <si>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</si>
  <si>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</si>
  <si>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</si>
  <si>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</si>
  <si>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</si>
  <si>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</si>
  <si>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</si>
  <si>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</si>
  <si>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</si>
  <si>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</si>
  <si>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</si>
  <si>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</si>
  <si>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</si>
  <si>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</si>
  <si>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</si>
  <si>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</si>
  <si>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</si>
  <si>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</si>
  <si>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</si>
  <si>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</si>
  <si>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</si>
  <si>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</si>
  <si>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</si>
  <si>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</si>
  <si>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</si>
  <si>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</si>
  <si>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</si>
  <si>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</si>
  <si>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</si>
  <si>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</si>
  <si>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</si>
  <si>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</si>
  <si>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</si>
  <si>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</si>
  <si>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</si>
  <si>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</si>
  <si>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</si>
  <si>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</si>
  <si>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</si>
  <si>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</si>
  <si>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</si>
  <si>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</si>
  <si>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</si>
  <si>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</si>
  <si>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</si>
  <si>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</si>
  <si>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</si>
  <si>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</si>
  <si>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</si>
  <si>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</si>
  <si>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</si>
  <si>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</si>
  <si>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</si>
  <si>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</si>
  <si>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</si>
  <si>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</si>
  <si>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</si>
  <si>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</si>
  <si>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</si>
  <si>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</si>
  <si>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</si>
  <si>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</si>
  <si>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</si>
  <si>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</si>
  <si>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</si>
  <si>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</si>
  <si>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</si>
  <si>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</si>
  <si>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</si>
  <si>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</si>
  <si>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</si>
  <si>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</si>
  <si>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</si>
  <si>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</si>
  <si>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</si>
  <si>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</si>
  <si>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</si>
  <si>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</si>
  <si>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</si>
  <si>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</si>
  <si>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</si>
  <si>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</si>
  <si>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</si>
  <si>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</si>
  <si>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</si>
  <si>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</si>
  <si>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</si>
  <si>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</si>
  <si>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</si>
  <si>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</si>
  <si>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</si>
  <si>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</si>
  <si>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</si>
  <si>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</si>
  <si>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</si>
  <si>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</si>
  <si>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</si>
  <si>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</si>
  <si>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</si>
  <si>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</si>
  <si>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</si>
  <si>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</si>
  <si>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</si>
  <si>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</si>
  <si>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</si>
  <si>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</si>
  <si>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</si>
  <si>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</si>
  <si>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</si>
  <si>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</si>
  <si>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</si>
  <si>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</si>
  <si>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</si>
  <si>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</si>
  <si>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</si>
  <si>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</si>
  <si>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</si>
  <si>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</si>
  <si>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</si>
  <si>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</si>
  <si>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</si>
  <si>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</si>
  <si>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</si>
  <si>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</si>
  <si>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</si>
  <si>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</si>
  <si>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</si>
  <si>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</si>
  <si>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</si>
  <si>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</si>
  <si>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</si>
  <si>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</si>
  <si>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</si>
  <si>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</si>
  <si>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</si>
  <si>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</si>
  <si>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</si>
  <si>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</si>
  <si>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</si>
  <si>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</si>
  <si>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</si>
  <si>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</si>
  <si>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</si>
  <si>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</si>
  <si>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</si>
  <si>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</si>
  <si>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</si>
  <si>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</si>
  <si>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</si>
  <si>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</si>
  <si>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</si>
  <si>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</si>
  <si>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</si>
  <si>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</si>
  <si>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</si>
  <si>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</si>
  <si>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</si>
  <si>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</si>
  <si>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</si>
  <si>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</si>
  <si>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</si>
  <si>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</si>
  <si>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</si>
  <si>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</si>
  <si>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</si>
  <si>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</si>
  <si>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</si>
  <si>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</si>
  <si>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</si>
  <si>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</si>
  <si>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</si>
  <si>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</si>
  <si>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</si>
  <si>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</si>
  <si>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</si>
  <si>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</si>
  <si>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</si>
  <si>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</si>
  <si>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</si>
  <si>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</si>
  <si>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</si>
  <si>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</si>
  <si>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</si>
  <si>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</si>
  <si>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</si>
  <si>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</si>
  <si>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</si>
  <si>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</si>
  <si>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</si>
  <si>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</si>
  <si>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</si>
  <si>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</si>
  <si>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</si>
  <si>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</si>
  <si>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</si>
  <si>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</si>
  <si>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</si>
  <si>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</si>
  <si>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</si>
  <si>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</si>
  <si>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</si>
  <si>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</si>
  <si>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</si>
  <si>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</si>
  <si>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</si>
  <si>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</si>
  <si>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</si>
  <si>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</si>
  <si>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</si>
  <si>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</si>
  <si>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</si>
  <si>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</si>
  <si>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</si>
  <si>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</si>
  <si>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</si>
  <si>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</si>
  <si>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</si>
  <si>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</si>
  <si>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</si>
  <si>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</si>
  <si>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</si>
  <si>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</si>
  <si>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</si>
  <si>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</si>
  <si>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</si>
  <si>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</si>
  <si>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</si>
  <si>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</si>
  <si>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</si>
  <si>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</si>
  <si>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</si>
  <si>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</si>
  <si>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</si>
  <si>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</si>
  <si>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</si>
  <si>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</si>
  <si>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</si>
  <si>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</si>
  <si>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</si>
  <si>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</si>
  <si>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</si>
  <si>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</si>
  <si>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</si>
  <si>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</si>
  <si>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</si>
  <si>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</si>
  <si>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</si>
  <si>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</si>
  <si>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</si>
  <si>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</si>
  <si>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</si>
  <si>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</si>
  <si>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</si>
  <si>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</si>
  <si>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</si>
  <si>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</si>
  <si>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</si>
  <si>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</si>
  <si>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</si>
  <si>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</si>
  <si>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</si>
  <si>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</si>
  <si>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</si>
  <si>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</si>
  <si>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</si>
  <si>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</si>
  <si>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</si>
  <si>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</si>
  <si>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</si>
  <si>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</si>
  <si>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</si>
  <si>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</si>
  <si>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</si>
  <si>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</si>
  <si>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</si>
  <si>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</si>
  <si>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</si>
  <si>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</si>
  <si>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</si>
  <si>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</si>
  <si>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</si>
  <si>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</si>
  <si>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</si>
  <si>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</si>
  <si>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</si>
  <si>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</si>
  <si>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</si>
  <si>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</si>
  <si>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</si>
  <si>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</si>
  <si>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</si>
  <si>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</si>
  <si>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</si>
  <si>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</si>
  <si>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</si>
  <si>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</si>
  <si>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</si>
  <si>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</si>
  <si>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</si>
  <si>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</si>
  <si>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</si>
  <si>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</si>
  <si>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</si>
  <si>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</si>
  <si>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</si>
  <si>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</si>
  <si>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</si>
  <si>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</si>
  <si>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</si>
  <si>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</si>
  <si>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</si>
  <si>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</si>
  <si>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</si>
  <si>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</si>
  <si>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</si>
  <si>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</si>
  <si>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</si>
  <si>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</si>
  <si>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</si>
  <si>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</si>
  <si>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</si>
  <si>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</si>
  <si>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</si>
  <si>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</si>
  <si>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</si>
  <si>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</si>
  <si>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</si>
  <si>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</si>
  <si>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</si>
  <si>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</si>
  <si>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</si>
  <si>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</si>
  <si>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</si>
  <si>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</si>
  <si>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</si>
  <si>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</si>
  <si>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</si>
  <si>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</si>
  <si>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</si>
  <si>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</si>
  <si>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</si>
  <si>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</si>
  <si>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</si>
  <si>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</si>
  <si>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</si>
  <si>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</si>
  <si>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</si>
  <si>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</si>
  <si>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</si>
  <si>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</si>
  <si>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</si>
  <si>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</si>
  <si>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</si>
  <si>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</si>
  <si>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</si>
  <si>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</si>
  <si>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</si>
  <si>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</si>
  <si>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</si>
  <si>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</si>
  <si>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</si>
  <si>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</si>
  <si>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</si>
  <si>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</si>
  <si>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</si>
  <si>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</si>
  <si>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</si>
  <si>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</si>
  <si>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</si>
  <si>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</si>
  <si>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</si>
  <si>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</si>
  <si>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</si>
  <si>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</si>
  <si>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</si>
  <si>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</si>
  <si>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</si>
  <si>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</si>
  <si>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</si>
  <si>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</si>
  <si>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</si>
  <si>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</si>
  <si>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</si>
  <si>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</si>
  <si>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</si>
  <si>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</si>
  <si>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</si>
  <si>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</si>
  <si>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</si>
  <si>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</si>
  <si>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</si>
  <si>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</si>
  <si>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</si>
  <si>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</si>
  <si>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</si>
  <si>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</si>
  <si>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</si>
  <si>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</si>
  <si>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</si>
  <si>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</si>
  <si>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</si>
  <si>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</si>
  <si>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</si>
  <si>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</si>
  <si>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</si>
  <si>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</si>
  <si>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</si>
  <si>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</si>
  <si>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</si>
  <si>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</si>
  <si>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</si>
  <si>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</si>
  <si>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</si>
  <si>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</si>
  <si>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</si>
  <si>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</si>
  <si>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</si>
  <si>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</si>
  <si>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</si>
  <si>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</si>
  <si>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</si>
  <si>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</si>
  <si>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</si>
  <si>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</si>
  <si>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</si>
  <si>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</si>
  <si>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</si>
  <si>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</si>
  <si>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</si>
  <si>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</si>
  <si>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</si>
  <si>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</si>
  <si>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</si>
  <si>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</si>
  <si>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</si>
  <si>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</si>
  <si>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</si>
  <si>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</si>
  <si>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</si>
  <si>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</si>
  <si>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</si>
  <si>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</si>
  <si>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</si>
  <si>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</si>
  <si>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</si>
  <si>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</si>
  <si>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</si>
  <si>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</si>
  <si>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</si>
  <si>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</si>
  <si>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</si>
  <si>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</si>
  <si>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</si>
  <si>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</si>
  <si>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</si>
  <si>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</si>
  <si>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</si>
  <si>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</si>
  <si>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</si>
  <si>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</si>
  <si>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</si>
  <si>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</si>
  <si>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</si>
  <si>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</si>
  <si>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</si>
  <si>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</si>
  <si>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</si>
  <si>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</si>
  <si>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</si>
  <si>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</si>
  <si>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</si>
  <si>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</si>
  <si>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</si>
  <si>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</si>
  <si>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</si>
  <si>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</si>
  <si>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</si>
  <si>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</si>
  <si>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</si>
  <si>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</si>
  <si>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</si>
  <si>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</si>
  <si>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</si>
  <si>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</si>
  <si>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</si>
  <si>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</si>
  <si>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</si>
  <si>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</si>
  <si>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</si>
  <si>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</si>
  <si>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</si>
  <si>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</si>
  <si>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</si>
  <si>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</si>
  <si>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</si>
  <si>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</si>
  <si>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</si>
  <si>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</si>
  <si>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</si>
  <si>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</si>
  <si>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</si>
  <si>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</si>
  <si>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</si>
  <si>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</si>
  <si>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</si>
  <si>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</si>
  <si>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</si>
  <si>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</si>
  <si>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</si>
  <si>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</si>
  <si>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</si>
  <si>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</si>
  <si>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</si>
  <si>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</si>
  <si>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</si>
  <si>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</si>
  <si>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</si>
  <si>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</si>
  <si>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</si>
  <si>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</si>
  <si>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</si>
  <si>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</si>
  <si>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</si>
  <si>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</si>
  <si>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</si>
  <si>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</si>
  <si>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</si>
  <si>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</si>
  <si>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</si>
  <si>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</si>
  <si>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</si>
  <si>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</si>
  <si>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</si>
  <si>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</si>
  <si>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</si>
  <si>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</si>
  <si>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</si>
  <si>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</si>
  <si>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</si>
  <si>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</si>
  <si>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</si>
  <si>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</si>
  <si>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</si>
  <si>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</si>
  <si>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</si>
  <si>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</si>
  <si>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</si>
  <si>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</si>
  <si>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</si>
  <si>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</si>
  <si>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</si>
  <si>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</si>
  <si>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</si>
  <si>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</si>
  <si>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</si>
  <si>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</si>
  <si>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</si>
  <si>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</si>
  <si>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</si>
  <si>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</si>
  <si>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</si>
  <si>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</si>
  <si>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</si>
  <si>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</si>
  <si>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</si>
  <si>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</si>
  <si>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</si>
  <si>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</si>
  <si>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</si>
  <si>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</si>
  <si>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</si>
  <si>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</si>
  <si>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</si>
  <si>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</si>
  <si>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</si>
  <si>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</si>
  <si>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</si>
  <si>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</si>
  <si>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</si>
  <si>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</si>
  <si>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</si>
  <si>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</si>
  <si>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</si>
  <si>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</si>
  <si>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</si>
  <si>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</si>
  <si>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</si>
  <si>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</si>
  <si>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</si>
  <si>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</si>
  <si>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</si>
  <si>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</si>
  <si>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</si>
  <si>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</si>
  <si>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</si>
  <si>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</si>
  <si>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</si>
  <si>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</si>
  <si>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</si>
  <si>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</si>
  <si>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</si>
  <si>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</si>
  <si>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</si>
  <si>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</si>
  <si>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</si>
  <si>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</si>
  <si>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</si>
  <si>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</si>
  <si>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</si>
  <si>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</si>
  <si>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</si>
  <si>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</si>
  <si>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</si>
  <si>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</si>
  <si>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</si>
  <si>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</si>
  <si>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</si>
  <si>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</si>
  <si>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</si>
  <si>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</si>
  <si>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</si>
  <si>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</si>
  <si>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</si>
  <si>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</si>
  <si>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</si>
  <si>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</si>
  <si>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</si>
  <si>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</si>
  <si>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</si>
  <si>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</si>
  <si>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</si>
  <si>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</si>
  <si>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</si>
  <si>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</si>
  <si>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</si>
  <si>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</si>
  <si>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</si>
  <si>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</si>
  <si>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</si>
  <si>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</si>
  <si>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</si>
  <si>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</si>
  <si>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</si>
  <si>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</si>
  <si>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</si>
  <si>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</si>
  <si>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</si>
  <si>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</si>
  <si>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</si>
  <si>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</si>
  <si>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</si>
  <si>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</si>
  <si>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</si>
  <si>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</si>
  <si>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</si>
  <si>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</si>
  <si>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</si>
  <si>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</si>
  <si>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</si>
  <si>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</si>
  <si>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</si>
  <si>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</si>
  <si>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</si>
  <si>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</si>
  <si>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</si>
  <si>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</si>
  <si>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</si>
  <si>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</si>
  <si>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</si>
  <si>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</si>
  <si>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</si>
  <si>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</si>
  <si>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</si>
  <si>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</si>
  <si>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</si>
  <si>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</si>
  <si>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</si>
  <si>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</si>
  <si>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</si>
  <si>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</si>
  <si>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</si>
  <si>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</si>
  <si>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</si>
  <si>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</si>
  <si>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</si>
  <si>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</si>
  <si>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</si>
  <si>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</si>
  <si>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</si>
  <si>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</si>
  <si>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</si>
  <si>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</si>
  <si>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</si>
  <si>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</si>
  <si>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</si>
  <si>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</si>
  <si>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</si>
  <si>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</si>
  <si>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</si>
  <si>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</si>
  <si>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</si>
  <si>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</si>
  <si>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</si>
  <si>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</si>
  <si>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</si>
  <si>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</si>
  <si>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</si>
  <si>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</si>
  <si>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</si>
  <si>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</si>
  <si>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</si>
  <si>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</si>
  <si>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</si>
  <si>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</si>
  <si>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</si>
  <si>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</si>
  <si>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</si>
  <si>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</si>
  <si>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</si>
  <si>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</si>
  <si>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</si>
  <si>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</si>
  <si>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</si>
  <si>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</si>
  <si>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</si>
  <si>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</si>
  <si>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</si>
  <si>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</si>
  <si>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</si>
  <si>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</si>
  <si>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</si>
  <si>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</si>
  <si>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</si>
  <si>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</si>
  <si>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</si>
  <si>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</si>
  <si>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</si>
  <si>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</si>
  <si>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</si>
  <si>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</si>
  <si>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</si>
  <si>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</si>
  <si>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</si>
  <si>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</si>
  <si>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</si>
  <si>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</si>
  <si>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</si>
  <si>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</si>
  <si>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</si>
  <si>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</si>
  <si>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</si>
  <si>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</si>
  <si>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</si>
  <si>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</si>
  <si>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</si>
  <si>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</si>
  <si>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</si>
  <si>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</si>
  <si>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</si>
  <si>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</si>
  <si>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</si>
  <si>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</si>
  <si>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</si>
  <si>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</si>
  <si>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</si>
  <si>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</si>
  <si>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</si>
  <si>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</si>
  <si>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</si>
  <si>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</si>
  <si>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</si>
  <si>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</si>
  <si>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</si>
  <si>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</si>
  <si>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</si>
  <si>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</si>
  <si>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</si>
  <si>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</si>
  <si>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</si>
  <si>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</si>
  <si>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</si>
  <si>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</si>
  <si>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</si>
  <si>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</si>
  <si>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</si>
  <si>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</si>
  <si>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</si>
  <si>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</si>
  <si>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</si>
  <si>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</si>
  <si>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</si>
  <si>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</si>
  <si>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</si>
  <si>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</si>
  <si>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</si>
  <si>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</si>
  <si>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</si>
  <si>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</si>
  <si>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</si>
  <si>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</si>
  <si>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</si>
  <si>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</si>
  <si>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</si>
  <si>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</si>
  <si>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</si>
  <si>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</si>
  <si>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</si>
  <si>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</si>
  <si>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</si>
  <si>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</si>
  <si>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</si>
  <si>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</si>
  <si>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</si>
  <si>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</si>
  <si>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</si>
  <si>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</si>
  <si>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</si>
  <si>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</si>
  <si>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</si>
  <si>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</si>
  <si>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</si>
  <si>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</si>
  <si>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</si>
  <si>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</si>
  <si>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</si>
  <si>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</si>
  <si>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</si>
  <si>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</si>
  <si>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</si>
  <si>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</si>
  <si>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</si>
  <si>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</si>
  <si>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</si>
  <si>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</si>
  <si>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</si>
  <si>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</si>
  <si>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</si>
  <si>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</si>
  <si>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</si>
  <si>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</si>
  <si>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</si>
  <si>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</si>
  <si>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</si>
  <si>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</si>
  <si>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</si>
  <si>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</si>
  <si>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</si>
  <si>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</si>
  <si>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</si>
  <si>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</si>
  <si>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</si>
  <si>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</si>
  <si>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</si>
  <si>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</si>
  <si>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</si>
  <si>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</si>
  <si>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</si>
  <si>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</si>
  <si>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</si>
  <si>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</si>
  <si>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</si>
  <si>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</si>
  <si>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</si>
  <si>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</si>
  <si>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</si>
  <si>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</si>
  <si>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</si>
  <si>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</si>
  <si>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</si>
  <si>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</si>
  <si>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</si>
  <si>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</si>
  <si>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</si>
  <si>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</si>
  <si>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</si>
  <si>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</si>
  <si>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</si>
  <si>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</si>
  <si>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</si>
  <si>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</si>
  <si>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</si>
  <si>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</si>
  <si>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</si>
  <si>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</si>
  <si>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</si>
  <si>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</si>
  <si>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</si>
  <si>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</si>
  <si>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</si>
  <si>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</si>
  <si>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</si>
  <si>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</si>
  <si>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</si>
  <si>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</si>
  <si>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</si>
  <si>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</si>
  <si>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</si>
  <si>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</si>
  <si>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</si>
  <si>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</si>
  <si>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</si>
  <si>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</si>
  <si>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</si>
  <si>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</si>
  <si>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</si>
  <si>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</si>
  <si>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</si>
  <si>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</si>
  <si>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</si>
  <si>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</si>
  <si>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</si>
  <si>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</si>
  <si>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</si>
  <si>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</si>
  <si>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</si>
  <si>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</si>
  <si>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</si>
  <si>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</si>
  <si>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</si>
  <si>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</si>
  <si>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</si>
  <si>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</si>
  <si>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</si>
  <si>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</si>
  <si>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</si>
  <si>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</si>
  <si>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</si>
  <si>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</si>
  <si>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</si>
  <si>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</si>
  <si>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</si>
  <si>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</si>
  <si>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</si>
  <si>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</si>
  <si>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</si>
  <si>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</si>
  <si>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</si>
  <si>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</si>
  <si>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</si>
  <si>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</si>
  <si>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</si>
  <si>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</si>
  <si>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</si>
  <si>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</si>
  <si>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</si>
  <si>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</si>
  <si>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</si>
  <si>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</si>
  <si>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</si>
  <si>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</si>
  <si>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</si>
  <si>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</si>
  <si>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</si>
  <si>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</si>
  <si>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</si>
  <si>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</si>
  <si>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</si>
  <si>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</si>
  <si>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</si>
  <si>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</si>
  <si>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</si>
  <si>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</si>
  <si>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</si>
  <si>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</si>
  <si>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</si>
  <si>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</si>
  <si>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</si>
  <si>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</si>
  <si>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</si>
  <si>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</si>
  <si>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</si>
  <si>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</si>
  <si>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</si>
  <si>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</si>
  <si>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</si>
  <si>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</si>
  <si>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</si>
  <si>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</si>
  <si>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</si>
  <si>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</si>
  <si>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</si>
  <si>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</si>
  <si>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</si>
  <si>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</si>
  <si>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</si>
  <si>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</si>
  <si>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</si>
  <si>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</si>
  <si>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</si>
  <si>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</si>
  <si>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</si>
  <si>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</si>
  <si>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</si>
  <si>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</si>
  <si>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</si>
  <si>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</si>
  <si>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</si>
  <si>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</si>
  <si>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</si>
  <si>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</si>
  <si>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</si>
  <si>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</si>
  <si>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</si>
  <si>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</si>
  <si>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</si>
  <si>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</si>
  <si>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</si>
  <si>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</si>
  <si>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</si>
  <si>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</si>
  <si>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</si>
  <si>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</si>
  <si>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</si>
  <si>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</si>
  <si>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</si>
  <si>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</si>
  <si>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</si>
  <si>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</si>
  <si>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</si>
  <si>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</si>
  <si>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</si>
  <si>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</si>
  <si>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</si>
  <si>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</si>
  <si>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</si>
  <si>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</si>
  <si>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</si>
  <si>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</si>
  <si>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</si>
  <si>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</si>
  <si>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</si>
  <si>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</si>
  <si>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</si>
  <si>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</si>
  <si>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</si>
  <si>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</si>
  <si>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</si>
  <si>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</si>
  <si>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</si>
  <si>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</si>
  <si>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</si>
  <si>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</si>
  <si>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</si>
  <si>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</si>
  <si>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</si>
  <si>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</si>
  <si>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</si>
  <si>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</si>
  <si>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</si>
  <si>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</si>
  <si>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</si>
  <si>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</si>
  <si>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</si>
  <si>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</si>
  <si>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</si>
  <si>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</si>
  <si>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</si>
  <si>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</si>
  <si>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</si>
  <si>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</si>
  <si>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</si>
  <si>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</si>
  <si>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</si>
  <si>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</si>
  <si>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</si>
  <si>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</si>
  <si>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</si>
  <si>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</si>
  <si>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</si>
  <si>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</si>
  <si>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</si>
  <si>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</si>
  <si>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</si>
  <si>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</si>
  <si>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</si>
  <si>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</si>
  <si>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</si>
  <si>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</si>
  <si>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</si>
  <si>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</si>
  <si>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</si>
  <si>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</si>
  <si>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</si>
  <si>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</si>
  <si>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</si>
  <si>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</si>
  <si>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</si>
  <si>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</si>
  <si>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</si>
  <si>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</si>
  <si>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</si>
  <si>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</si>
  <si>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</si>
  <si>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</si>
  <si>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</si>
  <si>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</si>
  <si>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</si>
  <si>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</si>
  <si>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</si>
  <si>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</si>
  <si>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</si>
  <si>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</si>
  <si>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</si>
  <si>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</si>
  <si>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</si>
  <si>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</si>
  <si>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</si>
  <si>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</si>
  <si>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</si>
  <si>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</si>
  <si>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</si>
  <si>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</si>
  <si>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</si>
  <si>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</si>
  <si>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</si>
  <si>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</si>
  <si>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</si>
  <si>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</si>
  <si>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</si>
  <si>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</si>
  <si>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</si>
  <si>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</si>
  <si>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</si>
  <si>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</si>
  <si>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</si>
  <si>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</si>
  <si>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</si>
  <si>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</si>
  <si>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</si>
  <si>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</si>
  <si>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</si>
  <si>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</si>
  <si>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</si>
  <si>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</si>
  <si>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</si>
  <si>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</si>
  <si>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</si>
  <si>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</si>
  <si>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</si>
  <si>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</si>
  <si>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</si>
  <si>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</si>
  <si>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</si>
  <si>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</si>
  <si>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</si>
  <si>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</si>
  <si>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</si>
  <si>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</si>
  <si>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</si>
  <si>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</si>
  <si>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</si>
  <si>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</si>
  <si>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</si>
  <si>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</si>
  <si>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</si>
  <si>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</si>
  <si>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</si>
  <si>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</si>
  <si>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</si>
  <si>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</si>
  <si>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</si>
  <si>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</si>
  <si>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</si>
  <si>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</si>
  <si>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</si>
  <si>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</si>
  <si>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</si>
  <si>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</si>
  <si>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</si>
  <si>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</si>
  <si>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</si>
  <si>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</si>
  <si>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</si>
  <si>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</si>
  <si>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</si>
  <si>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</si>
  <si>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</si>
  <si>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</si>
  <si>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</si>
  <si>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</si>
  <si>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</si>
  <si>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</si>
  <si>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</si>
  <si>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</si>
  <si>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</si>
  <si>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</si>
  <si>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</si>
  <si>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</si>
  <si>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</si>
  <si>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</si>
  <si>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</si>
  <si>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</si>
  <si>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</si>
  <si>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</si>
  <si>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</si>
  <si>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</si>
  <si>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</si>
  <si>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</si>
  <si>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</si>
  <si>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</si>
  <si>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</si>
  <si>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</si>
  <si>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</si>
  <si>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</si>
  <si>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</si>
  <si>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</si>
  <si>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</si>
  <si>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</si>
  <si>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</si>
  <si>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</si>
  <si>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</si>
  <si>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</si>
  <si>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</si>
  <si>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</si>
  <si>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</si>
  <si>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</si>
  <si>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</si>
  <si>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</si>
  <si>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</si>
  <si>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</si>
  <si>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</si>
  <si>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</si>
  <si>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</si>
  <si>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</si>
  <si>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</si>
  <si>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</si>
  <si>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</si>
  <si>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</si>
  <si>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</si>
  <si>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</si>
  <si>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</si>
  <si>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</si>
  <si>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</si>
  <si>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</si>
  <si>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</si>
  <si>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</si>
  <si>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</si>
  <si>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</si>
  <si>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</si>
  <si>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</si>
  <si>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</si>
  <si>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</si>
  <si>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</si>
  <si>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</si>
  <si>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</si>
  <si>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</si>
  <si>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</si>
  <si>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</si>
  <si>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</si>
  <si>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</si>
  <si>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</si>
  <si>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</si>
  <si>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</si>
  <si>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</si>
  <si>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</si>
  <si>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</si>
  <si>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</si>
  <si>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</si>
  <si>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</si>
  <si>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</si>
  <si>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</si>
  <si>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</si>
  <si>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</si>
  <si>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</si>
  <si>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</si>
  <si>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</si>
  <si>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</si>
  <si>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</si>
  <si>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</si>
  <si>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</si>
  <si>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</si>
  <si>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</si>
  <si>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</si>
  <si>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</si>
  <si>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</si>
  <si>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</si>
  <si>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</si>
  <si>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</si>
  <si>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</si>
  <si>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</si>
  <si>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</si>
  <si>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</si>
  <si>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</si>
  <si>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</si>
  <si>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</si>
  <si>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</si>
  <si>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</si>
  <si>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</si>
  <si>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</si>
  <si>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</si>
  <si>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</si>
  <si>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</si>
  <si>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</si>
  <si>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</si>
  <si>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</si>
  <si>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</si>
  <si>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</si>
  <si>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</si>
  <si>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</si>
  <si>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</si>
  <si>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</si>
  <si>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</si>
  <si>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</si>
  <si>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</si>
  <si>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</si>
  <si>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</si>
  <si>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</si>
  <si>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</si>
  <si>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</si>
  <si>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</si>
  <si>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</si>
  <si>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</si>
  <si>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</si>
  <si>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</si>
  <si>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</si>
  <si>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</si>
  <si>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</si>
  <si>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</si>
  <si>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</si>
  <si>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</si>
  <si>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</si>
  <si>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</si>
  <si>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</si>
  <si>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</si>
  <si>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</si>
  <si>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</si>
  <si>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</si>
  <si>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</si>
  <si>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</si>
  <si>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</si>
  <si>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</si>
  <si>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</si>
  <si>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</si>
  <si>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</si>
  <si>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</si>
  <si>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</si>
  <si>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</si>
  <si>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</si>
  <si>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</si>
  <si>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</si>
  <si>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</si>
  <si>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</si>
  <si>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</si>
  <si>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</si>
  <si>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</si>
  <si>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</si>
  <si>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</si>
  <si>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</si>
  <si>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</si>
  <si>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</si>
  <si>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</si>
  <si>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</si>
  <si>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</si>
  <si>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</si>
  <si>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</si>
  <si>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</si>
  <si>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</si>
  <si>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</si>
  <si>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</si>
  <si>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</si>
  <si>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</si>
  <si>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</si>
  <si>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</si>
  <si>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</si>
  <si>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</si>
  <si>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</si>
  <si>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</si>
  <si>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</si>
  <si>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</si>
  <si>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</si>
  <si>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</si>
  <si>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</si>
  <si>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</si>
  <si>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</si>
  <si>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</si>
  <si>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</si>
  <si>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</si>
  <si>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</si>
  <si>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</si>
  <si>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</si>
  <si>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</si>
  <si>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</si>
  <si>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</si>
  <si>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</si>
  <si>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</si>
  <si>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</si>
  <si>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</si>
  <si>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</si>
  <si>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</si>
  <si>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</si>
  <si>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</si>
  <si>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</si>
  <si>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</si>
  <si>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</si>
  <si>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</si>
  <si>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</si>
  <si>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</si>
  <si>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</si>
  <si>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</si>
  <si>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</si>
  <si>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</si>
  <si>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</si>
  <si>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</si>
  <si>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</si>
  <si>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</si>
  <si>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</si>
  <si>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</si>
  <si>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</si>
  <si>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</si>
  <si>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</si>
  <si>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</si>
  <si>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</si>
  <si>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</si>
  <si>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</si>
  <si>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</si>
  <si>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</si>
  <si>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</si>
  <si>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</si>
  <si>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</si>
  <si>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</si>
  <si>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</si>
  <si>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</si>
  <si>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</si>
  <si>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</si>
  <si>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</si>
  <si>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</si>
  <si>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</si>
  <si>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</si>
  <si>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</si>
  <si>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</si>
  <si>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</si>
  <si>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</si>
  <si>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</si>
  <si>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</si>
  <si>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</si>
  <si>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</si>
  <si>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</si>
  <si>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</si>
  <si>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</si>
  <si>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</si>
  <si>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</si>
  <si>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</si>
  <si>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</si>
  <si>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</si>
  <si>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</si>
  <si>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</si>
  <si>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</si>
  <si>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</si>
  <si>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</si>
  <si>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</si>
  <si>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</si>
  <si>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</si>
  <si>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</si>
  <si>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</si>
  <si>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</si>
  <si>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</si>
  <si>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</si>
  <si>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</si>
  <si>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</si>
  <si>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</si>
  <si>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</si>
  <si>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</si>
  <si>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</si>
  <si>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</si>
  <si>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</si>
  <si>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</si>
  <si>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</si>
  <si>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</si>
  <si>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</si>
  <si>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</si>
  <si>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</si>
  <si>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</si>
  <si>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</si>
  <si>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</si>
  <si>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</si>
  <si>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</si>
  <si>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</si>
  <si>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</si>
  <si>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</si>
  <si>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</si>
  <si>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</si>
  <si>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</si>
  <si>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</si>
  <si>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</si>
  <si>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</si>
  <si>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</si>
  <si>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</si>
  <si>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</si>
  <si>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</si>
  <si>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</si>
  <si>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</si>
  <si>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</si>
  <si>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</si>
  <si>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</si>
  <si>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</si>
  <si>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</si>
  <si>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</si>
  <si>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</si>
  <si>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</si>
  <si>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</si>
  <si>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</si>
  <si>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</si>
  <si>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</si>
  <si>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</si>
  <si>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</si>
  <si>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</si>
  <si>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</si>
  <si>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</si>
  <si>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</si>
  <si>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</si>
  <si>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</si>
  <si>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</si>
  <si>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</si>
  <si>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</si>
  <si>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</si>
  <si>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</si>
  <si>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</si>
  <si>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</si>
  <si>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</si>
  <si>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</si>
  <si>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</si>
  <si>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</si>
  <si>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</si>
  <si>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</si>
  <si>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</si>
  <si>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</si>
  <si>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</si>
  <si>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</si>
  <si>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</si>
  <si>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</si>
  <si>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</si>
  <si>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</si>
  <si>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</si>
  <si>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</si>
  <si>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</si>
  <si>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</si>
  <si>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</si>
  <si>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</si>
  <si>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</si>
  <si>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</si>
  <si>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</si>
  <si>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</si>
  <si>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</si>
  <si>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</si>
  <si>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</si>
  <si>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</si>
  <si>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</si>
  <si>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</si>
  <si>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</si>
  <si>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</si>
  <si>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</si>
  <si>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</si>
  <si>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</si>
  <si>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</si>
  <si>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</si>
  <si>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</si>
  <si>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</si>
  <si>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</si>
  <si>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</si>
  <si>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</si>
  <si>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</si>
  <si>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</si>
  <si>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</si>
  <si>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</si>
  <si>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</si>
  <si>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</si>
  <si>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</si>
  <si>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</si>
  <si>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</si>
  <si>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</si>
  <si>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</si>
  <si>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</si>
  <si>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</si>
  <si>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</si>
  <si>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</si>
  <si>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</si>
  <si>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</si>
  <si>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</si>
  <si>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</si>
  <si>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</si>
  <si>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</si>
  <si>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</si>
  <si>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</si>
  <si>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</si>
  <si>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</si>
  <si>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</si>
  <si>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</si>
  <si>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</si>
  <si>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</si>
  <si>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</si>
  <si>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</si>
  <si>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</si>
  <si>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</si>
  <si>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</si>
  <si>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</si>
  <si>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</si>
  <si>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</si>
  <si>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</si>
  <si>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</si>
  <si>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</si>
  <si>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</si>
  <si>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</si>
  <si>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</si>
  <si>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</si>
  <si>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</si>
  <si>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</si>
  <si>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</si>
  <si>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</si>
  <si>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</si>
  <si>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</si>
  <si>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</si>
  <si>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</si>
  <si>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</si>
  <si>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</si>
  <si>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</si>
  <si>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</si>
  <si>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</si>
  <si>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</si>
  <si>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</si>
  <si>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</si>
  <si>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</si>
  <si>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</si>
  <si>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</si>
  <si>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</si>
  <si>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</si>
  <si>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</si>
  <si>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</si>
  <si>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</si>
  <si>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</si>
  <si>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</si>
  <si>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</si>
  <si>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</si>
  <si>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</si>
  <si>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</si>
  <si>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</si>
  <si>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</si>
  <si>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</si>
  <si>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</si>
  <si>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</si>
  <si>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</si>
  <si>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</si>
  <si>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</si>
  <si>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</si>
  <si>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</si>
  <si>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</si>
  <si>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</si>
  <si>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</si>
  <si>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</si>
  <si>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</si>
  <si>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</si>
  <si>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</si>
  <si>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</si>
  <si>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</si>
  <si>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</si>
  <si>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</si>
  <si>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</si>
  <si>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</si>
  <si>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</si>
  <si>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</si>
  <si>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</si>
  <si>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</si>
  <si>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</si>
  <si>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</si>
  <si>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</si>
  <si>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</si>
  <si>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</si>
  <si>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</si>
  <si>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</si>
  <si>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</si>
  <si>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</si>
  <si>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</si>
  <si>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</si>
  <si>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</si>
  <si>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</si>
  <si>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</si>
  <si>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</si>
  <si>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</si>
  <si>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</si>
  <si>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</si>
  <si>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</si>
  <si>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</si>
  <si>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</si>
  <si>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</si>
  <si>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</si>
  <si>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</si>
  <si>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</si>
  <si>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</si>
  <si>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</si>
  <si>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</si>
  <si>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</si>
  <si>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</si>
  <si>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</si>
  <si>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</si>
  <si>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</si>
  <si>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</si>
  <si>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</si>
  <si>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</si>
  <si>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</si>
  <si>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</si>
  <si>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</si>
  <si>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</si>
  <si>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</si>
  <si>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</si>
  <si>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</si>
  <si>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</si>
  <si>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</si>
  <si>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</si>
  <si>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</si>
  <si>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</si>
  <si>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</si>
  <si>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</si>
  <si>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</si>
  <si>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</si>
  <si>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</si>
  <si>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</si>
  <si>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</si>
  <si>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</si>
  <si>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</si>
  <si>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</si>
  <si>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</si>
  <si>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</si>
  <si>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</si>
  <si>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</si>
  <si>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</si>
  <si>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</si>
  <si>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</si>
  <si>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</si>
  <si>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</si>
  <si>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</si>
  <si>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</si>
  <si>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</si>
  <si>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</si>
  <si>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</si>
  <si>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</si>
  <si>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</si>
  <si>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</si>
  <si>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</si>
  <si>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</si>
  <si>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</si>
  <si>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</si>
  <si>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</si>
  <si>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</si>
  <si>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</si>
  <si>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</si>
  <si>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</si>
  <si>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</si>
  <si>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</si>
  <si>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</si>
  <si>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</si>
  <si>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</si>
  <si>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</si>
  <si>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</si>
  <si>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</si>
  <si>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</si>
  <si>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</si>
  <si>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</si>
  <si>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</si>
  <si>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</si>
  <si>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</si>
  <si>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</si>
  <si>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</si>
  <si>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</si>
  <si>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</si>
  <si>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</si>
  <si>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</si>
  <si>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</si>
  <si>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</si>
  <si>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</si>
  <si>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</si>
  <si>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</si>
  <si>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</si>
  <si>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</si>
  <si>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</si>
  <si>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</si>
  <si>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</si>
  <si>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</si>
  <si>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</si>
  <si>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</si>
  <si>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</si>
  <si>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</si>
  <si>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</si>
  <si>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</si>
  <si>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</si>
  <si>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</si>
  <si>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</si>
  <si>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</si>
  <si>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</si>
  <si>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</si>
  <si>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</si>
  <si>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</si>
  <si>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</si>
  <si>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</si>
  <si>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</si>
  <si>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</si>
  <si>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</si>
  <si>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</si>
  <si>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</si>
  <si>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</si>
  <si>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</si>
  <si>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</si>
  <si>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</si>
  <si>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</si>
  <si>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</si>
  <si>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</si>
  <si>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</si>
  <si>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</si>
  <si>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</si>
  <si>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</si>
  <si>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</si>
  <si>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</si>
  <si>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</si>
  <si>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</si>
  <si>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</si>
  <si>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</si>
  <si>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</si>
  <si>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</si>
  <si>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</si>
  <si>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</si>
  <si>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</si>
  <si>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</si>
  <si>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</si>
  <si>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</si>
  <si>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</si>
  <si>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</si>
  <si>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</si>
  <si>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</si>
  <si>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</si>
  <si>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</si>
  <si>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</si>
  <si>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</si>
  <si>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</si>
  <si>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</si>
  <si>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</si>
  <si>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</si>
  <si>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</si>
  <si>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</si>
  <si>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</si>
  <si>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</si>
  <si>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</si>
  <si>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</si>
  <si>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</si>
  <si>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</si>
  <si>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</si>
  <si>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</si>
  <si>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</si>
  <si>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</si>
  <si>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</si>
  <si>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</si>
  <si>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</si>
  <si>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</si>
  <si>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</si>
  <si>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</si>
  <si>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</si>
  <si>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</si>
  <si>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</si>
  <si>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</si>
  <si>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</si>
  <si>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</si>
  <si>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</si>
  <si>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</si>
  <si>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</si>
  <si>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</si>
  <si>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</si>
  <si>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</si>
  <si>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</si>
  <si>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</si>
  <si>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</si>
  <si>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</si>
  <si>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</si>
  <si>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</si>
  <si>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</si>
  <si>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</si>
  <si>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</si>
  <si>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</si>
  <si>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</si>
  <si>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</si>
  <si>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</si>
  <si>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</si>
  <si>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</si>
  <si>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</si>
  <si>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</si>
  <si>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</si>
  <si>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</si>
  <si>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</si>
  <si>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</si>
  <si>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</si>
  <si>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</si>
  <si>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</si>
  <si>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</si>
  <si>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</si>
  <si>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</si>
  <si>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</si>
  <si>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</si>
  <si>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</si>
  <si>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</si>
  <si>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</si>
  <si>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</si>
  <si>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</si>
  <si>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</si>
  <si>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</si>
  <si>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</si>
  <si>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</si>
  <si>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</si>
  <si>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</si>
  <si>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</si>
  <si>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</si>
  <si>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</si>
  <si>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</si>
  <si>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</si>
  <si>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</si>
  <si>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</si>
  <si>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</si>
  <si>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</si>
  <si>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</si>
  <si>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</si>
  <si>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</si>
  <si>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</si>
  <si>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</si>
  <si>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</si>
  <si>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</si>
  <si>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</si>
  <si>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</si>
  <si>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</si>
  <si>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</si>
  <si>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</si>
  <si>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</si>
  <si>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</si>
  <si>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</si>
  <si>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</si>
  <si>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</si>
  <si>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</si>
  <si>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</si>
  <si>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</si>
  <si>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</si>
  <si>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</si>
  <si>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</si>
  <si>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</si>
  <si>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</si>
  <si>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</si>
  <si>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</si>
  <si>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</si>
  <si>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</si>
  <si>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</si>
  <si>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</si>
  <si>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</si>
  <si>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</si>
  <si>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</si>
  <si>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</si>
  <si>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</si>
  <si>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</si>
  <si>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</si>
  <si>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</si>
  <si>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</si>
  <si>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</si>
  <si>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</si>
  <si>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</si>
  <si>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</si>
  <si>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</si>
  <si>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</si>
  <si>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</si>
  <si>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</si>
  <si>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</si>
  <si>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</si>
  <si>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</si>
  <si>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</si>
  <si>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</si>
  <si>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</si>
  <si>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</si>
  <si>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</si>
  <si>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</si>
  <si>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</si>
  <si>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</si>
  <si>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</si>
  <si>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</si>
  <si>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</si>
  <si>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</si>
  <si>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</si>
  <si>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</si>
  <si>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</si>
  <si>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</si>
  <si>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</si>
  <si>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</si>
  <si>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</si>
  <si>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</si>
  <si>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</si>
  <si>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</si>
  <si>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</si>
  <si>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</si>
  <si>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</si>
  <si>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</si>
  <si>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</si>
  <si>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</si>
  <si>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</si>
  <si>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</si>
  <si>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</si>
  <si>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</si>
  <si>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</si>
  <si>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</si>
  <si>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</si>
  <si>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</si>
  <si>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</si>
  <si>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</si>
  <si>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</si>
  <si>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</si>
  <si>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</si>
  <si>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</si>
  <si>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</si>
  <si>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</si>
  <si>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</si>
  <si>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</si>
  <si>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</si>
  <si>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</si>
  <si>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</si>
  <si>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</si>
  <si>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</si>
  <si>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</si>
  <si>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</si>
  <si>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</si>
  <si>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</si>
  <si>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</si>
  <si>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</si>
  <si>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</si>
  <si>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</si>
  <si>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</si>
  <si>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</si>
  <si>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</si>
  <si>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</si>
  <si>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</si>
  <si>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</si>
  <si>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</si>
  <si>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</si>
  <si>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</si>
  <si>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</si>
  <si>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</si>
  <si>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</si>
  <si>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</si>
  <si>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</si>
  <si>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</si>
  <si>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</si>
  <si>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</si>
  <si>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</si>
  <si>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</si>
  <si>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</si>
  <si>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</si>
  <si>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</si>
  <si>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</si>
  <si>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</si>
  <si>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</si>
  <si>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</si>
  <si>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</si>
  <si>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</si>
  <si>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</si>
  <si>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</si>
  <si>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</si>
  <si>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</si>
  <si>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</si>
  <si>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</si>
  <si>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</si>
  <si>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</si>
  <si>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</si>
  <si>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</si>
  <si>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</si>
  <si>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</si>
  <si>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</si>
  <si>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</si>
  <si>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</si>
  <si>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</si>
  <si>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</si>
  <si>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</si>
  <si>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</si>
  <si>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</si>
  <si>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</si>
  <si>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</si>
  <si>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</si>
  <si>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</si>
  <si>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</si>
  <si>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</si>
  <si>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</si>
  <si>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</si>
  <si>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</si>
  <si>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</si>
  <si>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</si>
  <si>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</si>
  <si>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</si>
  <si>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</si>
  <si>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</si>
  <si>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</si>
  <si>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</si>
  <si>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</si>
  <si>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</si>
  <si>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</si>
  <si>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</si>
  <si>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</si>
  <si>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</si>
  <si>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</si>
  <si>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</si>
  <si>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</si>
  <si>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</si>
  <si>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</si>
  <si>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</si>
  <si>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</si>
  <si>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</si>
  <si>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</si>
  <si>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</si>
  <si>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</si>
  <si>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</si>
  <si>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</si>
  <si>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</si>
  <si>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</si>
  <si>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</si>
  <si>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</si>
  <si>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</si>
  <si>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</si>
  <si>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</si>
  <si>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</si>
  <si>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</si>
  <si>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</si>
  <si>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</si>
  <si>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</si>
  <si>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</si>
  <si>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</si>
  <si>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</si>
  <si>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</si>
  <si>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</si>
  <si>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</si>
  <si>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</si>
  <si>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</si>
  <si>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</si>
  <si>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</si>
  <si>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</si>
  <si>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</si>
  <si>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</si>
  <si>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</si>
  <si>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</si>
  <si>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</si>
  <si>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</si>
  <si>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</si>
  <si>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</si>
  <si>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</si>
  <si>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</si>
  <si>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</si>
  <si>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</si>
  <si>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</si>
  <si>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</si>
  <si>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</si>
  <si>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</si>
  <si>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</si>
  <si>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</si>
  <si>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</si>
  <si>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</si>
  <si>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</si>
  <si>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</si>
  <si>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</si>
  <si>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</si>
  <si>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</si>
  <si>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</si>
  <si>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</si>
  <si>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</si>
  <si>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</si>
  <si>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</si>
  <si>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</si>
  <si>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</si>
  <si>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</si>
  <si>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</si>
  <si>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</si>
  <si>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</si>
  <si>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</si>
  <si>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</si>
  <si>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</si>
  <si>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</si>
  <si>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</si>
  <si>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</si>
  <si>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</si>
  <si>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</si>
  <si>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</si>
  <si>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</si>
  <si>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</si>
  <si>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</si>
  <si>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</si>
  <si>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</si>
  <si>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</si>
  <si>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</si>
  <si>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</si>
  <si>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</si>
  <si>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</si>
  <si>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</si>
  <si>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</si>
  <si>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</si>
  <si>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</si>
  <si>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</si>
  <si>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</si>
  <si>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</si>
  <si>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</si>
  <si>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</si>
  <si>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</si>
  <si>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</si>
  <si>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</si>
  <si>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</si>
  <si>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</si>
  <si>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</si>
  <si>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</si>
  <si>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</si>
  <si>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</si>
  <si>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</si>
  <si>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</si>
  <si>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</si>
  <si>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</si>
  <si>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</si>
  <si>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</si>
  <si>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</si>
  <si>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</si>
  <si>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</si>
  <si>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</si>
  <si>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</si>
  <si>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</si>
  <si>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</si>
  <si>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</si>
  <si>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</si>
  <si>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</si>
  <si>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</si>
  <si>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</si>
  <si>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</si>
  <si>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</si>
  <si>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</si>
  <si>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</si>
  <si>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</si>
  <si>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</si>
  <si>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</si>
  <si>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</si>
  <si>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</si>
  <si>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</si>
  <si>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</si>
  <si>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</si>
  <si>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</si>
  <si>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</si>
  <si>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</si>
  <si>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</si>
  <si>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</si>
  <si>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</si>
  <si>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</si>
  <si>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</si>
  <si>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</si>
  <si>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</si>
  <si>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</si>
  <si>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</si>
  <si>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</si>
  <si>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</si>
  <si>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</si>
  <si>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</si>
  <si>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</si>
  <si>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</si>
  <si>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</si>
  <si>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</si>
  <si>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</si>
  <si>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</si>
  <si>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</si>
  <si>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</si>
  <si>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</si>
  <si>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</si>
  <si>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</si>
  <si>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</si>
  <si>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</si>
  <si>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</si>
  <si>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</si>
  <si>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</si>
  <si>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</si>
  <si>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</si>
  <si>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</si>
  <si>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</si>
  <si>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</si>
  <si>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</si>
  <si>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</si>
  <si>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</si>
  <si>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</si>
  <si>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</si>
  <si>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</si>
  <si>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</si>
  <si>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</si>
  <si>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</si>
  <si>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</si>
  <si>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</si>
  <si>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</si>
  <si>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</si>
  <si>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</si>
  <si>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</si>
  <si>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</si>
  <si>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</si>
  <si>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</si>
  <si>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</si>
  <si>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</si>
  <si>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</si>
  <si>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</si>
  <si>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</si>
  <si>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</si>
  <si>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</si>
  <si>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</si>
  <si>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</si>
  <si>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</si>
  <si>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</si>
  <si>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</si>
  <si>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</si>
  <si>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</si>
  <si>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</si>
  <si>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</si>
  <si>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</si>
  <si>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</si>
  <si>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</si>
  <si>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</si>
  <si>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</si>
  <si>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</si>
  <si>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</si>
  <si>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</si>
  <si>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</si>
  <si>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</si>
  <si>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</si>
  <si>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</si>
  <si>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</si>
  <si>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</si>
  <si>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</si>
  <si>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</si>
  <si>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</si>
  <si>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</si>
  <si>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</si>
  <si>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</si>
  <si>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</si>
  <si>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</si>
  <si>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</si>
  <si>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</si>
  <si>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</si>
  <si>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</si>
  <si>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</si>
  <si>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</si>
  <si>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</si>
  <si>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</si>
  <si>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</si>
  <si>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</si>
  <si>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</si>
  <si>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</si>
  <si>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</si>
  <si>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</si>
  <si>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</si>
  <si>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</si>
  <si>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</si>
  <si>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</si>
  <si>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</si>
  <si>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</si>
  <si>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</si>
  <si>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</si>
  <si>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</si>
  <si>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</si>
  <si>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</si>
  <si>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</si>
  <si>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</si>
  <si>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</si>
  <si>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</si>
  <si>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</si>
  <si>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</si>
  <si>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</si>
  <si>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</si>
  <si>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</si>
  <si>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</si>
  <si>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</si>
  <si>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</si>
  <si>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</si>
  <si>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</si>
  <si>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</si>
  <si>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</si>
  <si>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</si>
  <si>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</si>
  <si>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</si>
  <si>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</si>
  <si>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</si>
  <si>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</si>
  <si>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</si>
  <si>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</si>
  <si>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</si>
  <si>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</si>
  <si>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</si>
  <si>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</si>
  <si>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</si>
  <si>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</si>
  <si>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</si>
  <si>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</si>
  <si>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</si>
  <si>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</si>
  <si>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</si>
  <si>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</si>
  <si>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</si>
  <si>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</si>
  <si>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</si>
  <si>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</si>
  <si>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</si>
  <si>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</si>
  <si>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</si>
  <si>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</si>
  <si>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</si>
  <si>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</si>
  <si>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</si>
  <si>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</si>
  <si>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</si>
  <si>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</si>
  <si>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</si>
  <si>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</si>
  <si>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</si>
  <si>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</si>
  <si>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</si>
  <si>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</si>
  <si>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</si>
  <si>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</si>
  <si>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</si>
  <si>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</si>
  <si>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</si>
  <si>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</si>
  <si>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</si>
  <si>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</si>
  <si>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</si>
  <si>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</si>
  <si>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</si>
  <si>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</si>
  <si>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</si>
  <si>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</si>
  <si>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</si>
  <si>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</si>
  <si>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</si>
  <si>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</si>
  <si>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</si>
  <si>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</si>
  <si>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</si>
  <si>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</si>
  <si>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</si>
  <si>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</si>
  <si>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</si>
  <si>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</si>
  <si>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</si>
  <si>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</si>
  <si>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</si>
  <si>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</si>
  <si>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</si>
  <si>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</si>
  <si>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</si>
  <si>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</si>
  <si>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</si>
  <si>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</si>
  <si>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</si>
  <si>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</si>
  <si>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</si>
  <si>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</si>
  <si>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</si>
  <si>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</si>
  <si>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</si>
  <si>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</si>
  <si>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</si>
  <si>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</si>
  <si>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</si>
  <si>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</si>
  <si>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</si>
  <si>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</si>
  <si>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</si>
  <si>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</si>
  <si>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</si>
  <si>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</si>
  <si>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</si>
  <si>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</si>
  <si>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</si>
  <si>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</si>
  <si>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</si>
  <si>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</si>
  <si>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</si>
  <si>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</si>
  <si>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</si>
  <si>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</si>
  <si>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</si>
  <si>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</si>
  <si>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</si>
  <si>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</si>
  <si>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</si>
  <si>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</si>
  <si>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</si>
  <si>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</si>
  <si>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</si>
  <si>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</si>
  <si>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</si>
  <si>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</si>
  <si>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</si>
  <si>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</si>
  <si>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</si>
  <si>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</si>
  <si>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</si>
  <si>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</si>
  <si>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</si>
  <si>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</si>
  <si>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</si>
  <si>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</si>
  <si>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</si>
  <si>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</si>
  <si>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</si>
  <si>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</si>
  <si>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</si>
  <si>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</si>
  <si>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</si>
  <si>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</si>
  <si>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</si>
  <si>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</si>
  <si>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</si>
  <si>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</si>
  <si>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</si>
  <si>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</si>
  <si>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</si>
  <si>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</si>
  <si>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</si>
  <si>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</si>
  <si>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</si>
  <si>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</si>
  <si>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</si>
  <si>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</si>
  <si>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</si>
  <si>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</si>
  <si>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</si>
  <si>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</si>
  <si>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</si>
  <si>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</si>
  <si>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</si>
  <si>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</si>
  <si>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</si>
  <si>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</si>
  <si>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</si>
  <si>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</si>
  <si>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</si>
  <si>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</si>
  <si>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</si>
  <si>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</si>
  <si>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</si>
  <si>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</si>
  <si>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</si>
  <si>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</si>
  <si>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</si>
  <si>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</si>
  <si>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</si>
  <si>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</si>
  <si>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</si>
  <si>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</si>
  <si>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</si>
  <si>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</si>
  <si>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</si>
  <si>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</si>
  <si>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</si>
  <si>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</si>
  <si>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</si>
  <si>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</si>
  <si>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</si>
  <si>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</si>
  <si>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</si>
  <si>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</si>
  <si>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</si>
  <si>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</si>
  <si>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</si>
  <si>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</si>
  <si>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</si>
  <si>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</si>
  <si>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</si>
  <si>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</si>
  <si>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</si>
  <si>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</si>
  <si>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</si>
  <si>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</si>
  <si>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</si>
  <si>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</si>
  <si>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</si>
  <si>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</si>
  <si>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</si>
  <si>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</si>
  <si>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</si>
  <si>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</si>
  <si>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</si>
  <si>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</si>
  <si>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</si>
  <si>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</si>
  <si>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</si>
  <si>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</si>
  <si>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</si>
  <si>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</si>
  <si>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</si>
  <si>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</si>
  <si>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</si>
  <si>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</si>
  <si>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</si>
  <si>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</si>
  <si>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</si>
  <si>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</si>
  <si>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</si>
  <si>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</si>
  <si>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</si>
  <si>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</si>
  <si>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</si>
  <si>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</si>
  <si>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</si>
  <si>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</si>
  <si>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</si>
  <si>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</si>
  <si>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</si>
  <si>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</si>
  <si>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</si>
  <si>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</si>
  <si>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</si>
  <si>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</si>
  <si>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</si>
  <si>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</si>
  <si>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</si>
  <si>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</si>
  <si>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</si>
  <si>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</si>
  <si>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</si>
  <si>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</si>
  <si>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</si>
  <si>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</si>
  <si>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</si>
  <si>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</si>
  <si>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</si>
  <si>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</si>
  <si>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</si>
  <si>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</si>
  <si>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</si>
  <si>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</si>
  <si>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</si>
  <si>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</si>
  <si>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</si>
  <si>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</si>
  <si>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</si>
  <si>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</si>
  <si>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</si>
  <si>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</si>
  <si>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</si>
  <si>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</si>
  <si>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</si>
  <si>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</si>
  <si>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</si>
  <si>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</si>
  <si>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</si>
  <si>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</si>
  <si>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</si>
  <si>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</si>
  <si>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</si>
  <si>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</si>
  <si>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</si>
  <si>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</si>
  <si>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</si>
  <si>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</si>
  <si>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</si>
  <si>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</si>
  <si>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</si>
  <si>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</si>
  <si>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</si>
  <si>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</si>
  <si>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</si>
  <si>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</si>
  <si>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</si>
  <si>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</si>
  <si>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</si>
  <si>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</si>
  <si>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</si>
  <si>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</si>
  <si>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</si>
  <si>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</si>
  <si>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</si>
  <si>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</si>
  <si>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</si>
  <si>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</si>
  <si>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</si>
  <si>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</si>
  <si>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</si>
  <si>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</si>
  <si>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</si>
  <si>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</si>
  <si>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</si>
  <si>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</si>
  <si>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</si>
  <si>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</si>
  <si>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</si>
  <si>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</si>
  <si>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</si>
  <si>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</si>
  <si>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</si>
  <si>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</si>
  <si>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</si>
  <si>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</si>
  <si>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</si>
  <si>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</si>
  <si>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</si>
  <si>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</si>
  <si>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</si>
  <si>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</si>
  <si>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</si>
  <si>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</si>
  <si>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</si>
  <si>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</si>
  <si>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</si>
  <si>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</si>
  <si>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</si>
  <si>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</si>
  <si>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</si>
  <si>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</si>
  <si>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</si>
  <si>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</si>
  <si>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</si>
  <si>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</si>
  <si>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</si>
  <si>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</si>
  <si>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</si>
  <si>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</si>
  <si>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</si>
  <si>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</si>
  <si>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</si>
  <si>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</si>
  <si>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</si>
  <si>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</si>
  <si>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</si>
  <si>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</si>
  <si>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</si>
  <si>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</si>
  <si>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</si>
  <si>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</si>
  <si>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</si>
  <si>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</si>
  <si>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</si>
  <si>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</si>
  <si>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</si>
  <si>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</si>
  <si>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</si>
  <si>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</si>
  <si>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</si>
  <si>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</si>
  <si>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</si>
  <si>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</si>
  <si>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</si>
  <si>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</si>
  <si>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</si>
  <si>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</si>
  <si>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</si>
  <si>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</si>
  <si>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</si>
  <si>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</si>
  <si>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</si>
  <si>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</si>
  <si>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</si>
  <si>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</si>
  <si>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</si>
  <si>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</si>
  <si>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</si>
  <si>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</si>
  <si>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</si>
  <si>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</si>
  <si>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</si>
  <si>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</si>
  <si>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</si>
  <si>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</si>
  <si>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</si>
  <si>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</si>
  <si>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</si>
  <si>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</si>
  <si>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</si>
  <si>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</si>
  <si>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</si>
  <si>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</si>
  <si>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</si>
  <si>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</si>
  <si>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</si>
  <si>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</si>
  <si>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</si>
  <si>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</si>
  <si>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</si>
  <si>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</si>
  <si>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</si>
  <si>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</si>
  <si>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</si>
  <si>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</si>
  <si>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</si>
  <si>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</si>
  <si>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</si>
  <si>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</si>
  <si>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</si>
  <si>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</si>
  <si>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</si>
  <si>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</si>
  <si>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</si>
  <si>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</si>
  <si>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</si>
  <si>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</si>
  <si>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</si>
  <si>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</si>
  <si>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</si>
  <si>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</si>
  <si>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</si>
  <si>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</si>
  <si>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</si>
  <si>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</si>
  <si>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</si>
  <si>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</si>
  <si>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</si>
  <si>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</si>
  <si>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</si>
  <si>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</si>
  <si>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</si>
  <si>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</si>
  <si>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</si>
  <si>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</si>
  <si>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</si>
  <si>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</si>
  <si>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</si>
  <si>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</si>
  <si>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</si>
  <si>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</si>
  <si>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</si>
  <si>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</si>
  <si>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</si>
  <si>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</si>
  <si>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</si>
  <si>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</si>
  <si>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</si>
  <si>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</si>
  <si>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</si>
  <si>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</si>
  <si>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</si>
  <si>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</si>
  <si>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</si>
  <si>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</si>
  <si>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</si>
  <si>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</si>
  <si>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</si>
  <si>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</si>
  <si>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</si>
  <si>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</si>
  <si>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</si>
  <si>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</si>
  <si>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</si>
  <si>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</si>
  <si>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</si>
  <si>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</si>
  <si>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</si>
  <si>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</si>
  <si>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</si>
  <si>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</si>
  <si>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</si>
  <si>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</si>
  <si>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</si>
  <si>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</si>
  <si>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</si>
  <si>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</si>
  <si>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</si>
  <si>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</si>
  <si>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</si>
  <si>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</si>
  <si>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</si>
  <si>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</si>
  <si>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</si>
  <si>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</si>
  <si>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</si>
  <si>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</si>
  <si>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</si>
  <si>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</si>
  <si>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</si>
  <si>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</si>
  <si>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</si>
  <si>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</si>
  <si>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</si>
  <si>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</si>
  <si>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</si>
  <si>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</si>
  <si>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</si>
  <si>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</si>
  <si>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</si>
  <si>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</si>
  <si>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</si>
  <si>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</si>
  <si>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</si>
  <si>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</si>
  <si>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</si>
  <si>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</si>
  <si>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</si>
  <si>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</si>
  <si>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</si>
  <si>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</si>
  <si>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</si>
  <si>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</si>
  <si>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</si>
  <si>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</si>
  <si>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</si>
  <si>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</si>
  <si>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</si>
  <si>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</si>
  <si>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</si>
  <si>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</si>
  <si>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</si>
  <si>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</si>
  <si>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</si>
  <si>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</si>
  <si>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</si>
  <si>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</si>
  <si>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</si>
  <si>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</si>
  <si>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</si>
  <si>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</si>
  <si>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</si>
  <si>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</si>
  <si>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</si>
  <si>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</si>
  <si>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</si>
  <si>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</si>
  <si>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</si>
  <si>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</si>
  <si>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</si>
  <si>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</si>
  <si>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</si>
  <si>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</si>
  <si>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</si>
  <si>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</si>
  <si>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</si>
  <si>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</si>
  <si>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</si>
  <si>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</si>
  <si>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</si>
  <si>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</si>
  <si>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</si>
  <si>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</si>
  <si>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</si>
  <si>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</si>
  <si>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</si>
  <si>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</si>
  <si>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</si>
  <si>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</si>
  <si>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</si>
  <si>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</si>
  <si>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</si>
  <si>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</si>
  <si>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</si>
  <si>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</si>
  <si>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</si>
  <si>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</si>
  <si>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</si>
  <si>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</si>
  <si>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</si>
  <si>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</si>
  <si>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</si>
  <si>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</si>
  <si>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</si>
  <si>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</si>
  <si>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</si>
  <si>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</si>
  <si>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</si>
  <si>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</si>
  <si>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</si>
  <si>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</si>
  <si>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</si>
  <si>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</si>
  <si>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</si>
  <si>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</si>
  <si>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</si>
  <si>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</si>
  <si>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</si>
  <si>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</si>
  <si>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</si>
  <si>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</si>
  <si>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</si>
  <si>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</si>
  <si>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</si>
  <si>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</si>
  <si>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</si>
  <si>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</si>
  <si>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</si>
  <si>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</si>
  <si>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</si>
  <si>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</si>
  <si>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</si>
  <si>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</si>
  <si>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</si>
  <si>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</si>
  <si>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</si>
  <si>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</si>
  <si>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</si>
  <si>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</si>
  <si>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</si>
  <si>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</si>
  <si>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</si>
  <si>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</si>
  <si>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</si>
  <si>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</si>
  <si>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</si>
  <si>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</si>
  <si>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</si>
  <si>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</si>
  <si>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</si>
  <si>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</si>
  <si>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</si>
  <si>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</si>
  <si>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</si>
  <si>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</si>
  <si>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</si>
  <si>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</si>
  <si>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</si>
  <si>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</si>
  <si>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</si>
  <si>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</si>
  <si>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</si>
  <si>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</si>
  <si>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</si>
  <si>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</si>
  <si>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</si>
  <si>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</si>
  <si>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</si>
  <si>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</si>
  <si>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</si>
  <si>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</si>
  <si>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</si>
  <si>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</si>
  <si>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</si>
  <si>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</si>
  <si>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</si>
  <si>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</si>
  <si>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</si>
  <si>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</si>
  <si>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</si>
  <si>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</si>
  <si>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</si>
  <si>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</si>
  <si>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</si>
  <si>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</si>
  <si>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</si>
  <si>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</si>
  <si>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</si>
  <si>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</si>
  <si>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</si>
  <si>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</si>
  <si>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</si>
  <si>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</si>
  <si>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</si>
  <si>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</si>
  <si>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</si>
  <si>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</si>
  <si>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</si>
  <si>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</si>
  <si>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</si>
  <si>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</si>
  <si>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</si>
  <si>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</si>
  <si>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</si>
  <si>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</si>
  <si>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</si>
  <si>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</si>
  <si>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</si>
  <si>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</si>
  <si>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</si>
  <si>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</si>
  <si>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</si>
  <si>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</si>
  <si>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</si>
  <si>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</si>
  <si>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</si>
  <si>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</si>
  <si>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</si>
  <si>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</si>
  <si>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</si>
  <si>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</si>
  <si>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</si>
  <si>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</si>
  <si>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</si>
  <si>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</si>
  <si>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</si>
  <si>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</si>
  <si>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</si>
  <si>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</si>
  <si>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</si>
  <si>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</si>
  <si>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</si>
  <si>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</si>
  <si>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</si>
  <si>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</si>
  <si>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</si>
  <si>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</si>
  <si>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</si>
  <si>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</si>
  <si>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</si>
  <si>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</si>
  <si>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</si>
  <si>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</si>
  <si>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</si>
  <si>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</si>
  <si>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</si>
  <si>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</si>
  <si>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</si>
  <si>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</si>
  <si>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</si>
  <si>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</si>
  <si>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</si>
  <si>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</si>
  <si>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</si>
  <si>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</si>
  <si>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</si>
  <si>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</si>
  <si>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</si>
  <si>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</si>
  <si>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</si>
  <si>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</si>
  <si>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</si>
  <si>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</si>
  <si>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</si>
  <si>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</si>
  <si>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</si>
  <si>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</si>
  <si>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</si>
  <si>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</si>
  <si>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</si>
  <si>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</si>
  <si>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</si>
  <si>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</si>
  <si>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</si>
  <si>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</si>
  <si>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</si>
  <si>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</si>
  <si>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</si>
  <si>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</si>
  <si>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</si>
  <si>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</si>
  <si>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</si>
  <si>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</si>
  <si>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</si>
  <si>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</si>
  <si>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</si>
  <si>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</si>
  <si>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</si>
  <si>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</si>
  <si>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</si>
  <si>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</si>
  <si>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</si>
  <si>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</si>
  <si>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</si>
  <si>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</si>
  <si>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</si>
  <si>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</si>
  <si>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</si>
  <si>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</si>
  <si>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</si>
  <si>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</si>
  <si>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</si>
  <si>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</si>
  <si>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</si>
  <si>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</si>
  <si>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</si>
  <si>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</si>
  <si>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</si>
  <si>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</si>
  <si>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</si>
  <si>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</si>
  <si>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</si>
  <si>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</si>
  <si>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</si>
  <si>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</si>
  <si>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</si>
  <si>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</si>
  <si>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</si>
  <si>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</si>
  <si>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</si>
  <si>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</si>
  <si>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</si>
  <si>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</si>
  <si>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</si>
  <si>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</si>
  <si>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</si>
  <si>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</si>
  <si>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</si>
  <si>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</si>
  <si>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</si>
  <si>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</si>
  <si>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</si>
  <si>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</si>
  <si>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</si>
  <si>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</si>
  <si>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</si>
  <si>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</si>
  <si>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</si>
  <si>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</si>
  <si>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</si>
  <si>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</si>
  <si>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</si>
  <si>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</si>
  <si>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</si>
  <si>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</si>
  <si>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</si>
  <si>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</si>
  <si>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</si>
  <si>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</si>
  <si>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</si>
  <si>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</si>
  <si>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</si>
  <si>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</si>
  <si>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</si>
  <si>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</si>
  <si>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</si>
  <si>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</si>
  <si>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</si>
  <si>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</si>
  <si>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</si>
  <si>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</si>
  <si>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</si>
  <si>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</si>
  <si>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</si>
  <si>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</si>
  <si>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</si>
  <si>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</si>
  <si>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</si>
  <si>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</si>
  <si>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</si>
  <si>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</si>
  <si>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</si>
  <si>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</si>
  <si>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</si>
  <si>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</si>
  <si>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</si>
  <si>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</si>
  <si>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</si>
  <si>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</si>
  <si>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</si>
  <si>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</si>
  <si>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</si>
  <si>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</si>
  <si>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</si>
  <si>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</si>
  <si>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</si>
  <si>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</si>
  <si>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</si>
  <si>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</si>
  <si>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</si>
  <si>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</si>
  <si>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</si>
  <si>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</si>
  <si>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</si>
  <si>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</si>
  <si>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</si>
  <si>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</si>
  <si>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</si>
  <si>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</si>
  <si>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</si>
  <si>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</si>
  <si>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</si>
  <si>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</si>
  <si>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</si>
  <si>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</si>
  <si>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</si>
  <si>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</si>
  <si>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</si>
  <si>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</si>
  <si>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</si>
  <si>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</si>
  <si>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</si>
  <si>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</si>
  <si>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</si>
  <si>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</si>
  <si>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</si>
  <si>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</si>
  <si>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</si>
  <si>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</si>
  <si>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</si>
  <si>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</si>
  <si>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</si>
  <si>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</si>
  <si>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</si>
  <si>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</si>
  <si>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</si>
  <si>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</si>
  <si>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</si>
  <si>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</si>
  <si>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</si>
  <si>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</si>
  <si>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</si>
  <si>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</si>
  <si>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</si>
  <si>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</si>
  <si>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</si>
  <si>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</si>
  <si>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</si>
  <si>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</si>
  <si>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</si>
  <si>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</si>
  <si>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</si>
  <si>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</si>
  <si>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</si>
  <si>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</si>
  <si>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</si>
  <si>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</si>
  <si>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</si>
  <si>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</si>
  <si>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</si>
  <si>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</si>
  <si>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</si>
  <si>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</si>
  <si>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</si>
  <si>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</si>
  <si>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</si>
  <si>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</si>
  <si>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</si>
  <si>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</si>
  <si>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</si>
  <si>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</si>
  <si>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</si>
  <si>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</si>
  <si>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</si>
  <si>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</si>
  <si>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</si>
  <si>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</si>
  <si>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</si>
  <si>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</si>
  <si>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</si>
  <si>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</si>
  <si>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</si>
  <si>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</si>
  <si>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</si>
  <si>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</si>
  <si>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</si>
  <si>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</si>
  <si>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</si>
  <si>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</si>
  <si>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</si>
  <si>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</si>
  <si>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</si>
  <si>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</si>
  <si>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</si>
  <si>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</si>
  <si>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</si>
  <si>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</si>
  <si>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</si>
  <si>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</si>
  <si>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</si>
  <si>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</si>
  <si>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</si>
  <si>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</si>
  <si>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</si>
  <si>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</si>
  <si>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</si>
  <si>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</si>
  <si>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</si>
  <si>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</si>
  <si>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</si>
  <si>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</si>
  <si>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</si>
  <si>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</si>
  <si>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</si>
  <si>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</si>
  <si>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</si>
  <si>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</si>
  <si>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</si>
  <si>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</si>
  <si>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</si>
  <si>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</si>
  <si>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</si>
  <si>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</si>
  <si>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</si>
  <si>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</si>
  <si>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</si>
  <si>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</si>
  <si>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</si>
  <si>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</si>
  <si>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</si>
  <si>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</si>
  <si>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</si>
  <si>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</si>
  <si>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</si>
  <si>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</si>
  <si>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</si>
  <si>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</si>
  <si>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</si>
  <si>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</si>
  <si>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</si>
  <si>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</si>
  <si>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</si>
  <si>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</si>
  <si>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</si>
  <si>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</si>
  <si>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</si>
  <si>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</si>
  <si>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</si>
  <si>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</si>
  <si>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</si>
  <si>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</si>
  <si>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</si>
  <si>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</si>
  <si>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</si>
  <si>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</si>
  <si>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</si>
  <si>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</si>
  <si>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</si>
  <si>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</si>
  <si>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</si>
  <si>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</si>
  <si>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</si>
  <si>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</si>
  <si>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</si>
  <si>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</si>
  <si>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</si>
  <si>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</si>
  <si>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</si>
  <si>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</si>
  <si>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</si>
  <si>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</si>
  <si>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</si>
  <si>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</si>
  <si>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</si>
  <si>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</si>
  <si>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</si>
  <si>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</si>
  <si>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</si>
  <si>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</si>
  <si>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</si>
  <si>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</si>
  <si>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</si>
  <si>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</si>
  <si>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</si>
  <si>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</si>
  <si>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</si>
  <si>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</si>
  <si>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</si>
  <si>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</si>
  <si>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</si>
  <si>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</si>
  <si>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</si>
  <si>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</si>
  <si>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</si>
  <si>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</si>
  <si>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</si>
  <si>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</si>
  <si>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</si>
  <si>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</si>
  <si>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</si>
  <si>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</si>
  <si>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</si>
  <si>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</si>
  <si>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</si>
  <si>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</si>
  <si>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</si>
  <si>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</si>
  <si>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</si>
  <si>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</si>
  <si>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</si>
  <si>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</si>
  <si>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</si>
  <si>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</si>
  <si>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</si>
  <si>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</si>
  <si>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</si>
  <si>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</si>
  <si>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</si>
  <si>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</si>
  <si>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</si>
  <si>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</si>
  <si>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</si>
  <si>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</si>
  <si>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</si>
  <si>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</si>
  <si>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</si>
  <si>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</si>
  <si>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</si>
  <si>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</si>
  <si>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</si>
  <si>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</si>
  <si>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</si>
  <si>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</si>
  <si>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</si>
  <si>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</si>
  <si>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</si>
  <si>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</si>
  <si>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</si>
  <si>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</si>
  <si>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</si>
  <si>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</si>
  <si>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</si>
  <si>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</si>
  <si>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</si>
  <si>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</si>
  <si>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</si>
  <si>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</si>
  <si>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</si>
  <si>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</si>
  <si>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</si>
  <si>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</si>
  <si>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</si>
  <si>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</si>
  <si>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</si>
  <si>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</si>
  <si>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</si>
  <si>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</si>
  <si>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</si>
  <si>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</si>
  <si>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</si>
  <si>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</si>
  <si>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</si>
  <si>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</si>
  <si>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</si>
  <si>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</si>
  <si>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</si>
  <si>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</si>
  <si>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</si>
  <si>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</si>
  <si>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</si>
  <si>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</si>
  <si>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</si>
  <si>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</si>
  <si>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</si>
  <si>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</si>
  <si>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</si>
  <si>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</si>
  <si>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</si>
  <si>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</si>
  <si>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</si>
  <si>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</si>
  <si>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</si>
  <si>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</si>
  <si>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</si>
  <si>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</si>
  <si>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</si>
  <si>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</si>
  <si>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</si>
  <si>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</si>
  <si>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</si>
  <si>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</si>
  <si>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</si>
  <si>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</si>
  <si>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</si>
  <si>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</si>
  <si>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</si>
  <si>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</si>
  <si>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</si>
  <si>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</si>
  <si>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</si>
  <si>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</si>
  <si>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</si>
  <si>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</si>
  <si>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</si>
  <si>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</si>
  <si>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</si>
  <si>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</si>
  <si>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</si>
  <si>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</si>
  <si>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</si>
  <si>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</si>
  <si>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</si>
  <si>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</si>
  <si>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</si>
  <si>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</si>
  <si>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</si>
  <si>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</si>
  <si>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</si>
  <si>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</si>
  <si>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</si>
  <si>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</si>
  <si>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</si>
  <si>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</si>
  <si>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</si>
  <si>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</si>
  <si>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</si>
  <si>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</si>
  <si>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</si>
  <si>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</si>
  <si>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</si>
  <si>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</si>
  <si>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</si>
  <si>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</si>
  <si>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</si>
  <si>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</si>
  <si>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</si>
  <si>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</si>
  <si>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</si>
  <si>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</si>
  <si>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</si>
  <si>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</si>
  <si>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</si>
  <si>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</si>
  <si>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</si>
  <si>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</si>
  <si>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</si>
  <si>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</si>
  <si>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</si>
  <si>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</si>
  <si>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</si>
  <si>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</si>
  <si>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</si>
  <si>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</si>
  <si>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</si>
  <si>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</si>
  <si>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</si>
  <si>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</si>
  <si>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</si>
  <si>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</si>
  <si>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</si>
  <si>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</si>
  <si>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</si>
  <si>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</si>
  <si>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</si>
  <si>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</si>
  <si>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</si>
  <si>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</si>
  <si>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</si>
  <si>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</si>
  <si>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</si>
  <si>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</si>
  <si>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</si>
  <si>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</si>
  <si>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</si>
  <si>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</si>
  <si>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</si>
  <si>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</si>
  <si>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</si>
  <si>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</si>
  <si>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</si>
  <si>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</si>
  <si>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</si>
  <si>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</si>
  <si>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</si>
  <si>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</si>
  <si>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</si>
  <si>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</si>
  <si>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</si>
  <si>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</si>
  <si>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</si>
  <si>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</si>
  <si>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</si>
  <si>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</si>
  <si>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</si>
  <si>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</si>
  <si>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</si>
  <si>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</si>
  <si>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</si>
  <si>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</si>
  <si>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</si>
  <si>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</si>
  <si>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</si>
  <si>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</si>
  <si>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</si>
  <si>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</si>
  <si>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</si>
  <si>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</si>
  <si>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</si>
  <si>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</si>
  <si>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</si>
  <si>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</si>
  <si>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</si>
  <si>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</si>
  <si>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</si>
  <si>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</si>
  <si>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</si>
  <si>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</si>
  <si>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</si>
  <si>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</si>
  <si>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</si>
  <si>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</si>
  <si>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</si>
  <si>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</si>
  <si>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</si>
  <si>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</si>
  <si>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</si>
  <si>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</si>
  <si>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</si>
  <si>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</si>
  <si>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</si>
  <si>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</si>
  <si>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</si>
  <si>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</si>
  <si>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</si>
  <si>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</si>
  <si>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</si>
  <si>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</si>
  <si>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</si>
  <si>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</si>
  <si>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</si>
  <si>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</si>
  <si>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</si>
  <si>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</si>
  <si>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</si>
  <si>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</si>
  <si>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</si>
  <si>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</si>
  <si>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</si>
  <si>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</si>
  <si>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</si>
  <si>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</si>
  <si>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</si>
  <si>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</si>
  <si>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</si>
  <si>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</si>
  <si>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</si>
  <si>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</si>
  <si>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</si>
  <si>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</si>
  <si>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</si>
  <si>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</si>
  <si>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</si>
  <si>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</si>
  <si>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</si>
  <si>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</si>
  <si>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</si>
  <si>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</si>
  <si>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</si>
  <si>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</si>
  <si>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</si>
  <si>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</si>
  <si>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</si>
  <si>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</si>
  <si>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</si>
  <si>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</si>
  <si>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</si>
  <si>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</si>
  <si>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</si>
  <si>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</si>
  <si>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</si>
  <si>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</si>
  <si>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</si>
  <si>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</si>
  <si>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</si>
  <si>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</si>
  <si>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</si>
  <si>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</si>
  <si>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</si>
  <si>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</si>
  <si>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</si>
  <si>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</si>
  <si>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</si>
  <si>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</si>
  <si>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</si>
  <si>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</si>
  <si>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</si>
  <si>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</si>
  <si>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</si>
  <si>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</si>
  <si>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</si>
  <si>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</si>
  <si>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</si>
  <si>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</si>
  <si>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</si>
  <si>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</si>
  <si>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</si>
  <si>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</si>
  <si>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</si>
  <si>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</si>
  <si>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</si>
  <si>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</si>
  <si>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</si>
  <si>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</si>
  <si>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</si>
  <si>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</si>
  <si>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</si>
  <si>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</si>
  <si>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</si>
  <si>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</si>
  <si>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</si>
  <si>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</si>
  <si>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</si>
  <si>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</si>
  <si>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</si>
  <si>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</si>
  <si>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</si>
  <si>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</si>
  <si>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</si>
  <si>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</si>
  <si>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</si>
  <si>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</si>
  <si>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</si>
  <si>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</si>
  <si>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</si>
  <si>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</si>
  <si>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</si>
  <si>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</si>
  <si>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</si>
  <si>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</si>
  <si>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</si>
  <si>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</si>
  <si>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</si>
  <si>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</si>
  <si>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</si>
  <si>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</si>
  <si>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</si>
  <si>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</si>
  <si>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</si>
  <si>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</si>
  <si>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</si>
  <si>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</si>
  <si>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</si>
  <si>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</si>
  <si>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</si>
  <si>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</si>
  <si>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</si>
  <si>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</si>
  <si>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</si>
  <si>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</si>
  <si>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</si>
  <si>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</si>
  <si>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</si>
  <si>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</si>
  <si>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</si>
  <si>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</si>
  <si>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</si>
  <si>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</si>
  <si>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</si>
  <si>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</si>
  <si>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</si>
  <si>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</si>
  <si>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</si>
  <si>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</si>
  <si>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</si>
  <si>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</si>
  <si>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</si>
  <si>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</si>
  <si>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</si>
  <si>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</si>
  <si>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</si>
  <si>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</si>
  <si>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</si>
  <si>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</si>
  <si>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</si>
  <si>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</si>
  <si>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</si>
  <si>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</si>
  <si>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</si>
  <si>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</si>
  <si>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</si>
  <si>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</si>
  <si>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</si>
  <si>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</si>
  <si>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</si>
  <si>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</si>
  <si>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</si>
  <si>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</si>
  <si>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</si>
  <si>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</si>
  <si>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</si>
  <si>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</si>
  <si>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</si>
  <si>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</si>
  <si>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</si>
  <si>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</si>
  <si>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</si>
  <si>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</si>
  <si>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</si>
  <si>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</si>
  <si>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</si>
  <si>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</si>
  <si>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</si>
  <si>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</si>
  <si>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</si>
  <si>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</si>
  <si>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</si>
  <si>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</si>
  <si>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</si>
  <si>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</si>
  <si>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</si>
  <si>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</si>
  <si>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</si>
  <si>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</si>
  <si>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</si>
  <si>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</si>
  <si>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</si>
  <si>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</si>
  <si>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</si>
  <si>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</si>
  <si>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</si>
  <si>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</si>
  <si>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</si>
  <si>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</si>
  <si>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</si>
  <si>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</si>
  <si>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</si>
  <si>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</si>
  <si>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</si>
  <si>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</si>
  <si>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</si>
  <si>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</si>
  <si>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</si>
  <si>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</si>
  <si>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</si>
  <si>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</si>
  <si>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</si>
  <si>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</si>
  <si>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</si>
  <si>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</si>
  <si>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</si>
  <si>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</si>
  <si>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</si>
  <si>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</si>
  <si>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</si>
  <si>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</si>
  <si>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</si>
  <si>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</si>
  <si>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</si>
  <si>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</si>
  <si>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</si>
  <si>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</si>
  <si>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</si>
  <si>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</si>
  <si>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</si>
  <si>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</si>
  <si>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</si>
  <si>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</si>
  <si>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</si>
  <si>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</si>
  <si>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</si>
  <si>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</si>
  <si>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</si>
  <si>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</si>
  <si>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</si>
  <si>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</si>
  <si>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</si>
  <si>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</si>
  <si>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</si>
  <si>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</si>
  <si>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</si>
  <si>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</si>
  <si>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</si>
  <si>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</si>
  <si>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</si>
  <si>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</si>
  <si>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</si>
  <si>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</si>
  <si>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</si>
  <si>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</si>
  <si>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</si>
  <si>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</si>
  <si>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</si>
  <si>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</si>
  <si>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</si>
  <si>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</si>
  <si>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</si>
  <si>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</si>
  <si>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</si>
  <si>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</si>
  <si>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</si>
  <si>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</si>
  <si>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</si>
  <si>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</si>
  <si>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</si>
  <si>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</si>
  <si>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</si>
  <si>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</si>
  <si>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</si>
  <si>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</si>
  <si>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</si>
  <si>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</si>
  <si>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</si>
  <si>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</si>
  <si>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</si>
  <si>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</si>
  <si>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</si>
  <si>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</si>
  <si>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</si>
  <si>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</si>
  <si>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</si>
  <si>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</si>
  <si>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</si>
  <si>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</si>
  <si>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</si>
  <si>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</si>
  <si>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</si>
  <si>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</si>
  <si>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</si>
  <si>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</si>
  <si>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</si>
  <si>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</si>
  <si>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</si>
  <si>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</si>
  <si>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</si>
  <si>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</si>
  <si>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</si>
  <si>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</si>
  <si>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</si>
  <si>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</si>
  <si>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</si>
  <si>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</si>
  <si>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</si>
  <si>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</si>
  <si>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</si>
  <si>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</si>
  <si>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</si>
  <si>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</si>
  <si>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</si>
  <si>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</si>
  <si>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</si>
  <si>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</si>
  <si>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</si>
  <si>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</si>
  <si>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</si>
  <si>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</si>
  <si>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</si>
  <si>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</si>
  <si>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</si>
  <si>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</si>
  <si>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</si>
  <si>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</si>
  <si>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</si>
  <si>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</si>
  <si>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</si>
  <si>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</si>
  <si>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</si>
  <si>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</si>
  <si>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</si>
  <si>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</si>
  <si>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</si>
  <si>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</si>
  <si>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</si>
  <si>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</si>
  <si>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</si>
  <si>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</si>
  <si>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</si>
  <si>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</si>
  <si>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</si>
  <si>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</si>
  <si>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</si>
  <si>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</si>
  <si>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</si>
  <si>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</si>
  <si>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</si>
  <si>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</si>
  <si>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</si>
  <si>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</si>
  <si>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</si>
  <si>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</si>
  <si>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</si>
  <si>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</si>
  <si>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</si>
  <si>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</si>
  <si>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</si>
  <si>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</si>
  <si>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</si>
  <si>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</si>
  <si>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</si>
  <si>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</si>
  <si>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</si>
  <si>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</si>
  <si>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</si>
  <si>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</si>
  <si>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</si>
  <si>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</si>
  <si>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</si>
  <si>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</si>
  <si>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</si>
  <si>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</si>
  <si>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</si>
  <si>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</si>
  <si>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</si>
  <si>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</si>
  <si>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</si>
  <si>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</si>
  <si>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</si>
  <si>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</si>
  <si>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</si>
  <si>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</si>
  <si>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</si>
  <si>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</si>
  <si>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</si>
  <si>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</si>
  <si>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</si>
  <si>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</si>
  <si>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</si>
  <si>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</si>
  <si>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</si>
  <si>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</si>
  <si>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</si>
  <si>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</si>
  <si>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</si>
  <si>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</si>
  <si>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</si>
  <si>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</si>
  <si>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</si>
  <si>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</si>
  <si>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</si>
  <si>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</si>
  <si>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</si>
  <si>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</si>
  <si>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</si>
  <si>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</si>
  <si>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</si>
  <si>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</si>
  <si>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</si>
  <si>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</si>
  <si>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</si>
  <si>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</si>
  <si>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</si>
  <si>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</si>
  <si>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</si>
  <si>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</si>
  <si>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</si>
  <si>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</si>
  <si>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</si>
  <si>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</si>
  <si>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</si>
  <si>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</si>
  <si>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</si>
  <si>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</si>
  <si>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</si>
  <si>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</si>
  <si>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</si>
  <si>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</si>
  <si>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</si>
  <si>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</si>
  <si>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</si>
  <si>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</si>
  <si>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</si>
  <si>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</si>
  <si>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</si>
  <si>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</si>
  <si>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</si>
  <si>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</si>
  <si>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</si>
  <si>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</si>
  <si>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</si>
  <si>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</si>
  <si>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</si>
  <si>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</si>
  <si>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</si>
  <si>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</si>
  <si>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</si>
  <si>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</si>
  <si>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</si>
  <si>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</si>
  <si>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</si>
  <si>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</si>
  <si>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</si>
  <si>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</si>
  <si>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</si>
  <si>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</si>
  <si>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</si>
  <si>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</si>
  <si>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</si>
  <si>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</si>
  <si>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</si>
  <si>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</si>
  <si>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</si>
  <si>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</si>
  <si>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</si>
  <si>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</si>
  <si>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</si>
  <si>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</si>
  <si>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</si>
  <si>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</si>
  <si>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</si>
  <si>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</si>
  <si>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</si>
  <si>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</si>
  <si>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</si>
  <si>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</si>
  <si>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</si>
  <si>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</si>
  <si>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</si>
  <si>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</si>
  <si>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</si>
  <si>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</si>
  <si>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</si>
  <si>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</si>
  <si>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</si>
  <si>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</si>
  <si>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</si>
  <si>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</si>
  <si>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</si>
  <si>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</si>
  <si>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</si>
  <si>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</si>
  <si>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</si>
  <si>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</si>
  <si>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</si>
  <si>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</si>
  <si>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</si>
  <si>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</si>
  <si>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</si>
  <si>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</si>
  <si>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</si>
  <si>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</si>
  <si>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</si>
  <si>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</si>
  <si>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</si>
  <si>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</si>
  <si>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</si>
  <si>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</si>
  <si>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</si>
  <si>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</si>
  <si>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</si>
  <si>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</si>
  <si>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</si>
  <si>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</si>
  <si>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</si>
  <si>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</si>
  <si>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</si>
  <si>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</si>
  <si>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</si>
  <si>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</si>
  <si>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</si>
  <si>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</si>
  <si>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</si>
  <si>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</si>
  <si>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</si>
  <si>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</si>
  <si>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</si>
  <si>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</si>
  <si>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</si>
  <si>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</si>
  <si>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</si>
  <si>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</si>
  <si>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</si>
  <si>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</si>
  <si>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</si>
  <si>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</si>
  <si>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</si>
  <si>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</si>
  <si>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</si>
  <si>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</si>
  <si>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</si>
  <si>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</si>
  <si>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</si>
  <si>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</si>
  <si>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</si>
  <si>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</si>
  <si>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</si>
  <si>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</si>
  <si>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</si>
  <si>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</si>
  <si>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</si>
  <si>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</si>
  <si>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</si>
  <si>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</si>
  <si>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</si>
  <si>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</si>
  <si>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</si>
  <si>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</si>
  <si>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</si>
  <si>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</si>
  <si>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</si>
  <si>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</si>
  <si>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</si>
  <si>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</si>
  <si>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</si>
  <si>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</si>
  <si>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</si>
  <si>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</si>
  <si>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</si>
  <si>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</si>
  <si>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</si>
  <si>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</si>
  <si>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</si>
  <si>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</si>
  <si>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</si>
  <si>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</si>
  <si>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</si>
  <si>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</si>
  <si>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</si>
  <si>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</si>
  <si>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</si>
  <si>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</si>
  <si>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</si>
  <si>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</si>
  <si>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</si>
  <si>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</si>
  <si>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</si>
  <si>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</si>
  <si>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</si>
  <si>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</si>
  <si>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</si>
  <si>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</si>
  <si>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</si>
  <si>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</si>
  <si>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</si>
  <si>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</si>
  <si>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</si>
  <si>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</si>
  <si>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</si>
  <si>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</si>
  <si>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</si>
  <si>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</si>
  <si>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</si>
  <si>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</si>
  <si>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</si>
  <si>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</si>
  <si>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</si>
  <si>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</si>
  <si>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</si>
  <si>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</si>
  <si>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</si>
  <si>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</si>
  <si>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</si>
  <si>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</si>
  <si>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</si>
  <si>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</si>
  <si>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</si>
  <si>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</si>
  <si>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</si>
  <si>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</si>
  <si>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</si>
  <si>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</si>
  <si>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</si>
  <si>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</si>
  <si>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</si>
  <si>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</si>
  <si>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</si>
  <si>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</si>
  <si>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</si>
  <si>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</si>
  <si>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</si>
  <si>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</si>
  <si>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</si>
  <si>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</si>
  <si>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</si>
  <si>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</si>
  <si>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</si>
  <si>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</si>
  <si>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</si>
  <si>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</si>
  <si>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</si>
  <si>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</si>
  <si>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</si>
  <si>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</si>
  <si>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</si>
  <si>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</si>
  <si>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</si>
  <si>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</si>
  <si>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</si>
  <si>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</si>
  <si>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</si>
  <si>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</si>
  <si>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</si>
  <si>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</si>
  <si>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</si>
  <si>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</si>
  <si>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</si>
  <si>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</si>
  <si>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</si>
  <si>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</si>
  <si>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</si>
  <si>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</si>
  <si>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</si>
  <si>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</si>
  <si>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</si>
  <si>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</si>
  <si>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</si>
  <si>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</si>
  <si>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</si>
  <si>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</si>
  <si>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</si>
  <si>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</si>
  <si>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</si>
  <si>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</si>
  <si>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</si>
  <si>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</si>
  <si>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</si>
  <si>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</si>
  <si>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</si>
  <si>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</si>
  <si>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</si>
  <si>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</si>
  <si>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</si>
  <si>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</si>
  <si>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</si>
  <si>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</si>
  <si>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</si>
  <si>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</si>
  <si>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</si>
  <si>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</si>
  <si>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</si>
  <si>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</si>
  <si>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</si>
  <si>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</si>
  <si>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</si>
  <si>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</si>
  <si>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</si>
  <si>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</si>
  <si>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</si>
  <si>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</si>
  <si>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</si>
  <si>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</si>
  <si>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</si>
  <si>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</si>
  <si>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</si>
  <si>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</si>
  <si>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</si>
  <si>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</si>
  <si>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</si>
  <si>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</si>
  <si>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</si>
  <si>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</si>
  <si>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</si>
  <si>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</si>
  <si>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</si>
  <si>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</si>
  <si>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</si>
  <si>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</si>
  <si>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</si>
  <si>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</si>
  <si>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</si>
  <si>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</si>
  <si>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</si>
  <si>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</si>
  <si>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</si>
  <si>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</si>
  <si>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</si>
  <si>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</si>
  <si>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</si>
  <si>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</si>
  <si>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</si>
  <si>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</si>
  <si>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</si>
  <si>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</si>
  <si>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</si>
  <si>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</si>
  <si>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</si>
  <si>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</si>
  <si>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</si>
  <si>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</si>
  <si>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</si>
  <si>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</si>
  <si>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</si>
  <si>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</si>
  <si>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</si>
  <si>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</si>
  <si>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</si>
  <si>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</si>
  <si>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</si>
  <si>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</si>
  <si>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</si>
  <si>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</si>
  <si>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</si>
  <si>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</si>
  <si>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</si>
  <si>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</si>
  <si>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</si>
  <si>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</si>
  <si>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</si>
  <si>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</si>
  <si>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</si>
  <si>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</si>
  <si>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</si>
  <si>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</si>
  <si>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</si>
  <si>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</si>
  <si>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</si>
  <si>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</si>
  <si>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</si>
  <si>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</si>
  <si>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</si>
  <si>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</si>
  <si>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</si>
  <si>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</si>
  <si>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</si>
  <si>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</si>
  <si>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</si>
  <si>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</si>
  <si>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</si>
  <si>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</si>
  <si>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</si>
  <si>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</si>
  <si>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</si>
  <si>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</si>
  <si>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</si>
  <si>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</si>
  <si>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</si>
  <si>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</si>
  <si>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</si>
  <si>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</si>
  <si>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</si>
  <si>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</si>
  <si>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</si>
  <si>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</si>
  <si>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</si>
  <si>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</si>
  <si>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</si>
  <si>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</si>
  <si>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</si>
  <si>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</si>
  <si>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</si>
  <si>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</si>
  <si>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</si>
  <si>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</si>
  <si>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</si>
  <si>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</si>
  <si>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</si>
  <si>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</si>
  <si>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</si>
  <si>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</si>
  <si>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</si>
  <si>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</si>
  <si>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</si>
  <si>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</si>
  <si>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</si>
  <si>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</si>
  <si>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</si>
  <si>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</si>
  <si>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</si>
  <si>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</si>
  <si>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</si>
  <si>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</si>
  <si>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</si>
  <si>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</si>
  <si>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</si>
  <si>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</si>
  <si>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</si>
  <si>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</si>
  <si>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</si>
  <si>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</si>
  <si>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</si>
  <si>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</si>
  <si>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</si>
  <si>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</si>
  <si>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</si>
  <si>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</si>
  <si>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</si>
  <si>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</si>
  <si>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</si>
  <si>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</si>
  <si>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</si>
  <si>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</si>
  <si>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</si>
  <si>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</si>
  <si>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</si>
  <si>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</si>
  <si>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</si>
  <si>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</si>
  <si>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</si>
  <si>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</si>
  <si>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</si>
  <si>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</si>
  <si>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</si>
  <si>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</si>
  <si>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</si>
  <si>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</si>
  <si>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</si>
  <si>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</si>
  <si>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</si>
  <si>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</si>
  <si>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</si>
  <si>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</si>
  <si>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</si>
  <si>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</si>
  <si>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</si>
  <si>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</si>
  <si>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</si>
  <si>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</si>
  <si>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</si>
  <si>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</si>
  <si>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</si>
  <si>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</si>
  <si>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</si>
  <si>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</si>
  <si>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</si>
  <si>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</si>
  <si>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</si>
  <si>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</si>
  <si>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</si>
  <si>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</si>
  <si>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</si>
  <si>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</si>
  <si>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</si>
  <si>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</si>
  <si>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</si>
  <si>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</si>
  <si>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</si>
  <si>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</si>
  <si>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</si>
  <si>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</si>
  <si>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</si>
  <si>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</si>
  <si>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</si>
  <si>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</si>
  <si>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</si>
  <si>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</si>
  <si>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</si>
  <si>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</si>
  <si>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</si>
  <si>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</si>
  <si>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</si>
  <si>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</si>
  <si>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</si>
  <si>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</si>
  <si>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</si>
  <si>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</si>
  <si>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</si>
  <si>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</si>
  <si>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</si>
  <si>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</si>
  <si>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</si>
  <si>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</si>
  <si>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</si>
  <si>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</si>
  <si>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</si>
  <si>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</si>
  <si>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</si>
  <si>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</si>
  <si>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</si>
  <si>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</si>
  <si>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</si>
  <si>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</si>
  <si>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</si>
  <si>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</si>
  <si>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</si>
  <si>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</si>
  <si>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</si>
  <si>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</si>
  <si>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</si>
  <si>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</si>
  <si>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</si>
  <si>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</si>
  <si>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</si>
  <si>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</si>
  <si>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</si>
  <si>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</si>
  <si>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</si>
  <si>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</si>
  <si>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</si>
  <si>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</si>
  <si>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</si>
  <si>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</si>
  <si>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</si>
  <si>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</si>
  <si>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</si>
  <si>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</si>
  <si>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</si>
  <si>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</si>
  <si>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</si>
  <si>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</si>
  <si>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</si>
  <si>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</si>
  <si>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</si>
  <si>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</si>
  <si>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</si>
  <si>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</si>
  <si>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</si>
  <si>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</si>
  <si>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</si>
  <si>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</si>
  <si>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</si>
  <si>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</si>
  <si>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</si>
  <si>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</si>
  <si>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</si>
  <si>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</si>
  <si>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</si>
  <si>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</si>
  <si>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</si>
  <si>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</si>
  <si>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</si>
  <si>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</si>
  <si>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</si>
  <si>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</si>
  <si>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</si>
  <si>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</si>
  <si>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</si>
  <si>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</si>
  <si>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</si>
  <si>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</si>
  <si>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</si>
  <si>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</si>
  <si>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</si>
  <si>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</si>
  <si>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</si>
  <si>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</si>
  <si>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</si>
  <si>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</si>
  <si>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</si>
  <si>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</si>
  <si>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</si>
  <si>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</si>
  <si>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</si>
  <si>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</si>
  <si>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</si>
  <si>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</si>
  <si>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</si>
  <si>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</si>
  <si>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</si>
  <si>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</si>
  <si>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</si>
  <si>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</si>
  <si>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</si>
  <si>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</si>
  <si>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</si>
  <si>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</si>
  <si>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</si>
  <si>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</si>
  <si>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</si>
  <si>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</si>
  <si>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</si>
  <si>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</si>
  <si>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</si>
  <si>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</si>
  <si>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</si>
  <si>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</si>
  <si>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</si>
  <si>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</si>
  <si>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</si>
  <si>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</si>
  <si>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</si>
  <si>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</si>
  <si>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</si>
  <si>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</si>
  <si>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</si>
  <si>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</si>
  <si>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</si>
  <si>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</si>
  <si>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</si>
  <si>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</si>
  <si>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</si>
  <si>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</si>
  <si>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</si>
  <si>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</si>
  <si>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</si>
  <si>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</si>
  <si>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</si>
  <si>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</si>
  <si>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</si>
  <si>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</si>
  <si>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</si>
  <si>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</si>
  <si>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</si>
  <si>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</si>
  <si>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</si>
  <si>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</si>
  <si>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</si>
  <si>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</si>
  <si>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</si>
  <si>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</si>
  <si>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</si>
  <si>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</si>
  <si>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</si>
  <si>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</si>
  <si>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</si>
  <si>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</si>
  <si>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</si>
  <si>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</si>
  <si>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</si>
  <si>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</si>
  <si>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</si>
  <si>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</si>
  <si>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</si>
  <si>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</si>
  <si>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</si>
  <si>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</si>
  <si>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</si>
  <si>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</si>
  <si>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</si>
  <si>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</si>
  <si>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</si>
  <si>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</si>
  <si>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</si>
  <si>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</si>
  <si>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</si>
  <si>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</si>
  <si>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</si>
  <si>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</si>
  <si>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</si>
  <si>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</si>
  <si>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</si>
  <si>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</si>
  <si>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</si>
  <si>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</si>
  <si>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</si>
  <si>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</si>
  <si>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</si>
  <si>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</si>
  <si>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</si>
  <si>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</si>
  <si>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</si>
  <si>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</si>
  <si>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</si>
  <si>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</si>
  <si>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</si>
  <si>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</si>
  <si>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</si>
  <si>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</si>
  <si>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</si>
  <si>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</si>
  <si>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</si>
  <si>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</si>
  <si>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</si>
  <si>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</si>
  <si>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</si>
  <si>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</si>
  <si>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</si>
  <si>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</si>
  <si>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</si>
  <si>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</si>
  <si>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</si>
  <si>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</si>
  <si>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</si>
  <si>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</si>
  <si>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</si>
  <si>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</si>
  <si>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</si>
  <si>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</si>
  <si>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</si>
  <si>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</si>
  <si>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</si>
  <si>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</si>
  <si>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</si>
  <si>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</si>
  <si>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</si>
  <si>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</si>
  <si>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</si>
  <si>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</si>
  <si>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</si>
  <si>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</si>
  <si>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</si>
  <si>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</si>
  <si>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</si>
  <si>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</si>
  <si>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</si>
  <si>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</si>
  <si>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</si>
  <si>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</si>
  <si>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</si>
  <si>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</si>
  <si>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</si>
  <si>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</si>
  <si>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</si>
  <si>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</si>
  <si>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</si>
  <si>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</si>
  <si>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</si>
  <si>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</si>
  <si>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</si>
  <si>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</si>
  <si>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</si>
  <si>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</si>
  <si>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</si>
  <si>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</si>
  <si>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</si>
  <si>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</si>
  <si>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</si>
  <si>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</si>
  <si>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</si>
  <si>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</si>
  <si>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</si>
  <si>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</si>
  <si>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</si>
  <si>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</si>
  <si>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</si>
  <si>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</si>
  <si>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</si>
  <si>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</si>
  <si>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</si>
  <si>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</si>
  <si>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</si>
  <si>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</si>
  <si>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</si>
  <si>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</si>
  <si>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</si>
  <si>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</si>
  <si>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</si>
  <si>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</si>
  <si>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</si>
  <si>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</si>
  <si>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</si>
  <si>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</si>
  <si>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</si>
  <si>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</si>
  <si>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</si>
  <si>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</si>
  <si>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</si>
  <si>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</si>
  <si>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</si>
  <si>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</si>
  <si>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</si>
  <si>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</si>
  <si>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</si>
  <si>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</si>
  <si>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</si>
  <si>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</si>
  <si>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</si>
  <si>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</si>
  <si>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</si>
  <si>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</si>
  <si>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</si>
  <si>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</si>
  <si>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</si>
  <si>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</si>
  <si>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</si>
  <si>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</si>
  <si>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</si>
  <si>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</si>
  <si>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</si>
  <si>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</si>
  <si>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</si>
  <si>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</si>
  <si>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</si>
  <si>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</si>
  <si>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</si>
  <si>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</si>
  <si>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</si>
  <si>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</si>
  <si>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</si>
  <si>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</si>
  <si>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</si>
  <si>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</si>
  <si>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</si>
  <si>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</si>
  <si>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</si>
  <si>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</si>
  <si>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</si>
  <si>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</si>
  <si>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</si>
  <si>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</si>
  <si>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</si>
  <si>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</si>
  <si>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</si>
  <si>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</si>
  <si>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</si>
  <si>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</si>
  <si>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</si>
  <si>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</si>
  <si>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</si>
  <si>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</si>
  <si>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</si>
  <si>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</si>
  <si>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</si>
  <si>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</si>
  <si>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</si>
  <si>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</si>
  <si>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</si>
  <si>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</si>
  <si>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</si>
  <si>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</si>
  <si>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</si>
  <si>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</si>
  <si>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</si>
  <si>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</si>
  <si>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</si>
  <si>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</si>
  <si>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</si>
  <si>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</si>
  <si>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</si>
  <si>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</si>
  <si>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</si>
  <si>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</si>
  <si>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</si>
  <si>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</si>
  <si>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</si>
  <si>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</si>
  <si>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</si>
  <si>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</si>
  <si>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</si>
  <si>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</si>
  <si>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</si>
  <si>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</si>
  <si>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</si>
  <si>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</si>
  <si>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</si>
  <si>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</si>
  <si>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</si>
  <si>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</si>
  <si>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</si>
  <si>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</si>
  <si>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</si>
  <si>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</si>
  <si>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</si>
  <si>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</si>
  <si>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</si>
  <si>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</si>
  <si>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</si>
  <si>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</si>
  <si>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</si>
  <si>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</si>
  <si>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</si>
  <si>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</si>
  <si>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</si>
  <si>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</si>
  <si>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</si>
  <si>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</si>
  <si>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</si>
  <si>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</si>
  <si>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</si>
  <si>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</si>
  <si>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</si>
  <si>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</si>
  <si>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</si>
  <si>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</si>
  <si>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</si>
  <si>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</si>
  <si>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</si>
  <si>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</si>
  <si>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</si>
  <si>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</si>
  <si>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</si>
  <si>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</si>
  <si>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</si>
  <si>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</si>
  <si>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</si>
  <si>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</si>
  <si>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</si>
  <si>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</si>
  <si>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</si>
  <si>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</si>
  <si>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</si>
  <si>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</si>
  <si>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</si>
  <si>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</si>
  <si>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</si>
  <si>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</si>
  <si>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</si>
  <si>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</si>
  <si>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</si>
  <si>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</si>
  <si>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</si>
  <si>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</si>
  <si>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</si>
  <si>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</si>
  <si>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</si>
  <si>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</si>
  <si>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</si>
  <si>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</si>
  <si>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</si>
  <si>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</si>
  <si>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</si>
  <si>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</si>
  <si>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</si>
  <si>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</si>
  <si>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</si>
  <si>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</si>
  <si>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</si>
  <si>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</si>
  <si>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</si>
  <si>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</si>
  <si>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</si>
  <si>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</si>
  <si>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</si>
  <si>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</si>
  <si>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</si>
  <si>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</si>
  <si>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</si>
  <si>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</si>
  <si>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</si>
  <si>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</si>
  <si>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</si>
  <si>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</si>
  <si>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</si>
  <si>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</si>
  <si>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</si>
  <si>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</si>
  <si>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</si>
  <si>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</si>
  <si>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</si>
  <si>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</si>
  <si>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</si>
  <si>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</si>
  <si>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</si>
  <si>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</si>
  <si>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</si>
  <si>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</si>
  <si>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</si>
  <si>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</si>
  <si>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</si>
  <si>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</si>
  <si>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</si>
  <si>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</si>
  <si>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</si>
  <si>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</si>
  <si>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</si>
  <si>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</si>
  <si>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</si>
  <si>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</si>
  <si>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</si>
  <si>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</si>
  <si>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</si>
  <si>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</si>
  <si>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</si>
  <si>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</si>
  <si>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</si>
  <si>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</si>
  <si>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</si>
  <si>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</si>
  <si>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</si>
  <si>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</si>
  <si>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</si>
  <si>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</si>
  <si>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</si>
  <si>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</si>
  <si>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</si>
  <si>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</si>
  <si>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</si>
  <si>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</si>
  <si>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</si>
  <si>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</si>
  <si>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</si>
  <si>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</si>
  <si>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</si>
  <si>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</si>
  <si>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</si>
  <si>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</si>
  <si>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</si>
  <si>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</si>
  <si>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</si>
  <si>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</si>
  <si>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</si>
  <si>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</si>
  <si>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</si>
  <si>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</si>
  <si>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</si>
  <si>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</si>
  <si>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</si>
  <si>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</si>
  <si>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</si>
  <si>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</si>
  <si>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</si>
  <si>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</si>
  <si>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</si>
  <si>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</si>
  <si>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</si>
  <si>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</si>
  <si>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</si>
  <si>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</si>
  <si>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</si>
  <si>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</si>
  <si>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</si>
  <si>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</si>
  <si>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</si>
  <si>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</si>
  <si>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</si>
  <si>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</si>
  <si>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</si>
  <si>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</si>
  <si>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</si>
  <si>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</si>
  <si>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</si>
  <si>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</si>
  <si>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</si>
  <si>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</si>
  <si>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</si>
  <si>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</si>
  <si>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</si>
  <si>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</si>
  <si>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</si>
  <si>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</si>
  <si>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</si>
  <si>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</si>
  <si>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</si>
  <si>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</si>
  <si>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</si>
  <si>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</si>
  <si>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</si>
  <si>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</si>
  <si>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</si>
  <si>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</si>
  <si>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</si>
  <si>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</si>
  <si>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</si>
  <si>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</si>
  <si>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</si>
  <si>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</si>
  <si>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</si>
  <si>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</si>
  <si>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</si>
  <si>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</si>
  <si>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</si>
  <si>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</si>
  <si>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</si>
  <si>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</si>
  <si>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</si>
  <si>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</si>
  <si>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</si>
  <si>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</si>
  <si>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</si>
  <si>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</si>
  <si>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</si>
  <si>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</si>
  <si>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</si>
  <si>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</si>
  <si>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</si>
  <si>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</si>
  <si>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</si>
  <si>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</si>
  <si>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</si>
  <si>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</si>
  <si>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</si>
  <si>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</si>
  <si>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</si>
  <si>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</si>
  <si>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</si>
  <si>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</si>
  <si>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</si>
  <si>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</si>
  <si>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</si>
  <si>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</si>
  <si>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</si>
  <si>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</si>
  <si>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</si>
  <si>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</si>
  <si>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</si>
  <si>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</si>
  <si>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</si>
  <si>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</si>
  <si>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</si>
  <si>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</si>
  <si>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</si>
  <si>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</si>
  <si>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</si>
  <si>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</si>
  <si>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</si>
  <si>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</si>
  <si>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</si>
  <si>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</si>
  <si>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</si>
  <si>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</si>
  <si>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</si>
  <si>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</si>
  <si>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</si>
  <si>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</si>
  <si>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</si>
  <si>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</si>
  <si>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</si>
  <si>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</si>
  <si>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</si>
  <si>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</si>
  <si>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</si>
  <si>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</si>
  <si>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</si>
  <si>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</si>
  <si>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</si>
  <si>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</si>
  <si>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</si>
  <si>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</si>
  <si>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</si>
  <si>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</si>
  <si>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</si>
  <si>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</si>
  <si>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</si>
  <si>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</si>
  <si>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</si>
  <si>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</si>
  <si>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</si>
  <si>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</si>
  <si>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</si>
  <si>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</si>
  <si>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</si>
  <si>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</si>
  <si>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</si>
  <si>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</si>
  <si>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</si>
  <si>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</si>
  <si>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</si>
  <si>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</si>
  <si>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</si>
  <si>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</si>
  <si>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</si>
  <si>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</si>
  <si>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</si>
  <si>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</si>
  <si>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</si>
  <si>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</si>
  <si>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</si>
  <si>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</si>
  <si>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</si>
  <si>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</si>
  <si>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</si>
  <si>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</si>
  <si>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</si>
  <si>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</si>
  <si>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</si>
  <si>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</si>
  <si>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</si>
  <si>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</si>
  <si>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</si>
  <si>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</si>
  <si>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</si>
  <si>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</si>
  <si>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</si>
  <si>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</si>
  <si>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</si>
  <si>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</si>
  <si>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</si>
  <si>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</si>
  <si>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</si>
  <si>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</si>
  <si>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</si>
  <si>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</si>
  <si>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</si>
  <si>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</si>
  <si>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</si>
  <si>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</si>
  <si>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</si>
  <si>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</si>
  <si>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</si>
  <si>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</si>
  <si>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</si>
  <si>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</si>
  <si>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</si>
  <si>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</si>
  <si>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</si>
  <si>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</si>
  <si>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</si>
  <si>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</si>
  <si>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</si>
  <si>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</si>
  <si>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</si>
  <si>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</si>
  <si>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</si>
  <si>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</si>
  <si>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</si>
  <si>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</si>
  <si>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</si>
  <si>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</si>
  <si>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</si>
  <si>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</si>
  <si>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</si>
  <si>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</si>
  <si>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</si>
  <si>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</si>
  <si>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</si>
  <si>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</si>
  <si>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</si>
  <si>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</si>
  <si>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</si>
  <si>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</si>
  <si>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</si>
  <si>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</si>
  <si>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</si>
  <si>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</si>
  <si>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</si>
  <si>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</si>
  <si>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</si>
  <si>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</si>
  <si>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</si>
  <si>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</si>
  <si>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</si>
  <si>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</si>
  <si>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</si>
  <si>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</si>
  <si>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</si>
  <si>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</si>
  <si>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</si>
  <si>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</si>
  <si>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</si>
  <si>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</si>
  <si>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</si>
  <si>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</si>
  <si>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</si>
  <si>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</si>
  <si>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</si>
  <si>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</si>
  <si>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</si>
  <si>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</si>
  <si>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</si>
  <si>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</si>
  <si>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</si>
  <si>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</si>
  <si>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</si>
  <si>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</si>
  <si>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</si>
  <si>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</si>
  <si>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</si>
  <si>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</si>
  <si>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</si>
  <si>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</si>
  <si>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</si>
  <si>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</si>
  <si>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</si>
  <si>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</si>
  <si>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</si>
  <si>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</si>
  <si>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</si>
  <si>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</si>
  <si>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</si>
  <si>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</si>
  <si>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</si>
  <si>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</si>
  <si>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</si>
  <si>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</si>
  <si>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</si>
  <si>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</si>
  <si>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</si>
  <si>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</si>
  <si>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</si>
  <si>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</si>
  <si>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</si>
  <si>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</si>
  <si>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</si>
  <si>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</si>
  <si>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</si>
  <si>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</si>
  <si>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</si>
  <si>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</si>
  <si>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</si>
  <si>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</si>
  <si>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</si>
  <si>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</si>
  <si>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</si>
  <si>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</si>
  <si>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</si>
  <si>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</si>
  <si>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</si>
  <si>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</si>
  <si>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</si>
  <si>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</si>
  <si>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</si>
  <si>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</si>
  <si>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</si>
  <si>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</si>
  <si>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</si>
  <si>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</si>
  <si>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</si>
  <si>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</si>
  <si>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</si>
  <si>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</si>
  <si>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</si>
  <si>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</si>
  <si>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</si>
  <si>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</si>
  <si>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</si>
  <si>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</si>
  <si>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</si>
  <si>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</si>
  <si>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</si>
  <si>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</si>
  <si>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</si>
  <si>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</si>
  <si>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</si>
  <si>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</si>
  <si>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</si>
  <si>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</si>
  <si>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</si>
  <si>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</si>
  <si>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</si>
  <si>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</si>
  <si>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</si>
  <si>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</si>
  <si>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</si>
  <si>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</si>
  <si>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</si>
  <si>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</si>
  <si>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</si>
  <si>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</si>
  <si>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</si>
  <si>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</si>
  <si>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</si>
  <si>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</si>
  <si>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</si>
  <si>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</si>
  <si>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</si>
  <si>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</si>
  <si>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</si>
  <si>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</si>
  <si>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</si>
  <si>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</si>
  <si>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</si>
  <si>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</si>
  <si>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</si>
  <si>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</si>
  <si>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</si>
  <si>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</si>
  <si>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</si>
  <si>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</si>
  <si>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</si>
  <si>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</si>
  <si>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</si>
  <si>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</si>
  <si>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</si>
  <si>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</si>
  <si>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</si>
  <si>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</si>
  <si>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</si>
  <si>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</si>
  <si>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</si>
  <si>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</si>
  <si>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</si>
  <si>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</si>
  <si>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</si>
  <si>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</si>
  <si>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</si>
  <si>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</si>
  <si>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</si>
  <si>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</si>
  <si>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</si>
  <si>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</si>
  <si>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</si>
  <si>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</si>
  <si>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</si>
  <si>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</si>
  <si>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</si>
  <si>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</si>
  <si>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</si>
  <si>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</si>
  <si>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</si>
  <si>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</si>
  <si>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</si>
  <si>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</si>
  <si>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</si>
  <si>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</si>
  <si>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</si>
  <si>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</si>
  <si>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</si>
  <si>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</si>
  <si>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</si>
  <si>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</si>
  <si>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</si>
  <si>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</si>
  <si>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</si>
  <si>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</si>
  <si>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</si>
  <si>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</si>
  <si>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</si>
  <si>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</si>
  <si>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</si>
  <si>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</si>
  <si>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</si>
  <si>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</si>
  <si>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</si>
  <si>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</si>
  <si>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</si>
  <si>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</si>
  <si>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</si>
  <si>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</si>
  <si>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</si>
  <si>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</si>
  <si>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</si>
  <si>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</si>
  <si>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</si>
  <si>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</si>
  <si>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</si>
  <si>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</si>
  <si>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</si>
  <si>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</si>
  <si>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</si>
  <si>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</si>
  <si>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</si>
  <si>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</si>
  <si>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</si>
  <si>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</si>
  <si>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</si>
  <si>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</si>
  <si>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</si>
  <si>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</si>
  <si>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</si>
  <si>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</si>
  <si>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</si>
  <si>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</si>
  <si>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</si>
  <si>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</si>
  <si>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</si>
  <si>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</si>
  <si>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</si>
  <si>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</si>
  <si>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</si>
  <si>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</si>
  <si>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</si>
  <si>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</si>
  <si>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</si>
  <si>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</si>
  <si>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</si>
  <si>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</si>
  <si>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</si>
  <si>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</si>
  <si>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</si>
  <si>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</si>
  <si>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</si>
  <si>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</si>
  <si>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</si>
  <si>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</si>
  <si>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</si>
  <si>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</si>
  <si>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</si>
  <si>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</si>
  <si>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</si>
  <si>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</si>
  <si>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</si>
  <si>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</si>
  <si>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</si>
  <si>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</si>
  <si>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</si>
  <si>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</si>
  <si>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</si>
  <si>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</si>
  <si>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</si>
  <si>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</si>
  <si>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</si>
  <si>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</si>
  <si>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</si>
  <si>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</si>
  <si>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</si>
  <si>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</si>
  <si>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</si>
  <si>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</si>
  <si>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</si>
  <si>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</si>
  <si>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</si>
  <si>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</si>
  <si>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</si>
  <si>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</si>
  <si>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</si>
  <si>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</si>
  <si>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</si>
  <si>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</si>
  <si>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</si>
  <si>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</si>
  <si>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</si>
  <si>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</si>
  <si>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</si>
  <si>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</si>
  <si>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</si>
  <si>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</si>
  <si>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</si>
  <si>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</si>
  <si>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</si>
  <si>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</si>
  <si>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</si>
  <si>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</si>
  <si>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</si>
  <si>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</si>
  <si>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</si>
  <si>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</si>
  <si>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</si>
  <si>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</si>
  <si>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</si>
  <si>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</si>
  <si>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</si>
  <si>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</si>
  <si>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</si>
  <si>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</si>
  <si>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</si>
  <si>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</si>
  <si>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</si>
  <si>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</si>
  <si>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</si>
  <si>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</si>
  <si>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</si>
  <si>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</si>
  <si>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</si>
  <si>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</si>
  <si>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</si>
  <si>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</si>
  <si>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</si>
  <si>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</si>
  <si>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</si>
  <si>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</si>
  <si>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</si>
  <si>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</si>
  <si>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</si>
  <si>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</si>
  <si>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</si>
  <si>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</si>
  <si>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</si>
  <si>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</si>
  <si>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</si>
  <si>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</si>
  <si>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</si>
  <si>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</si>
  <si>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</si>
  <si>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</si>
  <si>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</si>
  <si>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</si>
  <si>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</si>
  <si>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</si>
  <si>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</si>
  <si>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</si>
  <si>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</si>
  <si>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</si>
  <si>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</si>
  <si>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</si>
  <si>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</si>
  <si>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</si>
  <si>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</si>
  <si>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</si>
  <si>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</si>
  <si>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</si>
  <si>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</si>
  <si>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</si>
  <si>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</si>
  <si>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</si>
  <si>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</si>
  <si>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</si>
  <si>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</si>
  <si>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</si>
  <si>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</si>
  <si>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</si>
  <si>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</si>
  <si>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</si>
  <si>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</si>
  <si>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</si>
  <si>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</si>
  <si>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</si>
  <si>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</si>
  <si>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</si>
  <si>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</si>
  <si>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</si>
  <si>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</si>
  <si>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</si>
  <si>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</si>
  <si>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</si>
  <si>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</si>
  <si>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</si>
  <si>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</si>
  <si>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</si>
  <si>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</si>
  <si>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</si>
  <si>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</si>
  <si>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</si>
  <si>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</si>
  <si>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</si>
  <si>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</si>
  <si>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</si>
  <si>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</si>
  <si>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</si>
  <si>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</si>
  <si>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</si>
  <si>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</si>
  <si>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</si>
  <si>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</si>
  <si>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</si>
  <si>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</si>
  <si>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</si>
  <si>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</si>
  <si>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</si>
  <si>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</si>
  <si>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</si>
  <si>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</si>
  <si>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</si>
  <si>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</si>
  <si>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</si>
  <si>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</si>
  <si>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</si>
  <si>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</si>
  <si>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</si>
  <si>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</si>
  <si>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</si>
  <si>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</si>
  <si>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</si>
  <si>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</si>
  <si>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</si>
  <si>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</si>
  <si>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</si>
  <si>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</si>
  <si>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</si>
  <si>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</si>
  <si>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</si>
  <si>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</si>
  <si>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</si>
  <si>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</si>
  <si>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</si>
  <si>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</si>
  <si>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</si>
  <si>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</si>
  <si>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</si>
  <si>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</si>
  <si>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</si>
  <si>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</si>
  <si>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</si>
  <si>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</si>
  <si>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</si>
  <si>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</si>
  <si>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</si>
  <si>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</si>
  <si>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</si>
  <si>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</si>
  <si>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</si>
  <si>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</si>
  <si>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</si>
  <si>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</si>
  <si>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</si>
  <si>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</si>
  <si>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</si>
  <si>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</si>
  <si>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</si>
  <si>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</si>
  <si>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</si>
  <si>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</si>
  <si>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</si>
  <si>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</si>
  <si>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</si>
  <si>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</si>
  <si>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</si>
  <si>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</si>
  <si>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</si>
  <si>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</si>
  <si>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</si>
  <si>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</si>
  <si>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</si>
  <si>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</si>
  <si>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</si>
  <si>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</si>
  <si>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</si>
  <si>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</si>
  <si>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</si>
  <si>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</si>
  <si>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</si>
  <si>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</si>
  <si>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</si>
  <si>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</si>
  <si>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</si>
  <si>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</si>
  <si>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</si>
  <si>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</si>
  <si>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</si>
  <si>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</si>
  <si>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</si>
  <si>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</si>
  <si>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</si>
  <si>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</si>
  <si>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</si>
  <si>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</si>
  <si>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</si>
  <si>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</si>
  <si>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</si>
  <si>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</si>
  <si>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</si>
  <si>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</si>
  <si>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</si>
  <si>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</si>
  <si>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</si>
  <si>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</si>
  <si>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</si>
  <si>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</si>
  <si>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</si>
  <si>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</si>
  <si>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</si>
  <si>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</si>
  <si>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</si>
  <si>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</si>
  <si>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</si>
  <si>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</si>
  <si>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</si>
  <si>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</si>
  <si>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</si>
  <si>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</si>
  <si>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</si>
  <si>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</si>
  <si>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</si>
  <si>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</si>
  <si>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</si>
  <si>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</si>
  <si>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</si>
  <si>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</si>
  <si>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</si>
  <si>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</si>
  <si>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</si>
  <si>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</si>
  <si>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</si>
  <si>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</si>
  <si>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</si>
  <si>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</si>
  <si>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</si>
  <si>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</si>
  <si>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</si>
  <si>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</si>
  <si>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</si>
  <si>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</si>
  <si>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</si>
  <si>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</si>
  <si>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</si>
  <si>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</si>
  <si>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</si>
  <si>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</si>
  <si>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</si>
  <si>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</si>
  <si>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</si>
  <si>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</si>
  <si>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</si>
  <si>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</si>
  <si>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</si>
  <si>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</si>
  <si>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</si>
  <si>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</si>
  <si>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</si>
  <si>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</si>
  <si>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</si>
  <si>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</si>
  <si>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</si>
  <si>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</si>
  <si>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</si>
  <si>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</si>
  <si>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</si>
  <si>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</si>
  <si>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</si>
  <si>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</si>
  <si>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</si>
  <si>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</si>
  <si>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</si>
  <si>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</si>
  <si>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</si>
  <si>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</si>
  <si>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</si>
  <si>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</si>
  <si>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</si>
  <si>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</si>
  <si>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</si>
  <si>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</si>
  <si>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</si>
  <si>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</si>
  <si>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</si>
  <si>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</si>
  <si>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</si>
  <si>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</si>
  <si>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</si>
  <si>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</si>
  <si>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</si>
  <si>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</si>
  <si>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</si>
  <si>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</si>
  <si>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</si>
  <si>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</si>
  <si>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</si>
  <si>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</si>
  <si>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</si>
  <si>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</si>
  <si>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</si>
  <si>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</si>
  <si>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</si>
  <si>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</si>
  <si>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</si>
  <si>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</si>
  <si>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</si>
  <si>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</si>
  <si>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</si>
  <si>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</si>
  <si>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</si>
  <si>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</si>
  <si>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</si>
  <si>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</si>
  <si>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</si>
  <si>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</si>
  <si>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</si>
  <si>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</si>
  <si>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</si>
  <si>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</si>
  <si>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</si>
  <si>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</si>
  <si>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</si>
  <si>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</si>
  <si>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</si>
  <si>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</si>
  <si>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</si>
  <si>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</si>
  <si>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</si>
  <si>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</si>
  <si>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</si>
  <si>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</si>
  <si>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</si>
  <si>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</si>
  <si>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</si>
  <si>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</si>
  <si>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</si>
  <si>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</si>
  <si>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</si>
  <si>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</si>
  <si>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</si>
  <si>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</si>
  <si>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</si>
  <si>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</si>
  <si>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</si>
  <si>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</si>
  <si>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</si>
  <si>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</si>
  <si>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</si>
  <si>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</si>
  <si>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</si>
  <si>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</si>
  <si>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</si>
  <si>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</si>
  <si>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</si>
  <si>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</si>
  <si>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</si>
  <si>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</si>
  <si>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</si>
  <si>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</si>
  <si>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</si>
  <si>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</si>
  <si>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</si>
  <si>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</si>
  <si>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</si>
  <si>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</si>
  <si>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</si>
  <si>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</si>
  <si>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</si>
  <si>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</si>
  <si>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</si>
  <si>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</si>
  <si>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</si>
  <si>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</si>
  <si>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</si>
  <si>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</si>
  <si>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</si>
  <si>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</si>
  <si>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</si>
  <si>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</si>
  <si>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</si>
  <si>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</si>
  <si>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</si>
  <si>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</si>
  <si>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</si>
  <si>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</si>
  <si>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</si>
  <si>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</si>
  <si>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</si>
  <si>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</si>
  <si>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</si>
  <si>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</si>
  <si>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</si>
  <si>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</si>
  <si>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</si>
  <si>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</si>
  <si>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</si>
  <si>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</si>
  <si>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</si>
  <si>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</si>
  <si>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</si>
  <si>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</si>
  <si>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</si>
  <si>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</si>
  <si>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</si>
  <si>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</si>
  <si>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</si>
  <si>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</si>
  <si>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</si>
  <si>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</si>
  <si>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</si>
  <si>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</si>
  <si>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</si>
  <si>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</si>
  <si>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</si>
  <si>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</si>
  <si>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</si>
  <si>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</si>
  <si>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</si>
  <si>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</si>
  <si>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</si>
  <si>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</si>
  <si>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</si>
  <si>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</si>
  <si>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</si>
  <si>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</si>
  <si>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</si>
  <si>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</si>
  <si>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</si>
  <si>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</si>
  <si>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</si>
  <si>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</si>
  <si>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</si>
  <si>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</si>
  <si>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</si>
  <si>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</si>
  <si>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</si>
  <si>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</si>
  <si>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</si>
  <si>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</si>
  <si>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</si>
  <si>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</si>
  <si>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</si>
  <si>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</si>
  <si>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</si>
  <si>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</si>
  <si>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</si>
  <si>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</si>
  <si>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</si>
  <si>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</si>
  <si>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</si>
  <si>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</si>
  <si>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</si>
  <si>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</si>
  <si>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</si>
  <si>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</si>
  <si>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</si>
  <si>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</si>
  <si>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</si>
  <si>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</si>
  <si>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</si>
  <si>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</si>
  <si>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</si>
  <si>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</si>
  <si>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</si>
  <si>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</si>
  <si>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</si>
  <si>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</si>
  <si>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</si>
  <si>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</si>
  <si>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</si>
  <si>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</si>
  <si>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</si>
  <si>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</si>
  <si>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</si>
  <si>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</si>
  <si>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</si>
  <si>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</si>
  <si>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</si>
  <si>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</si>
  <si>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</si>
  <si>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</si>
  <si>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</si>
  <si>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</si>
  <si>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</si>
  <si>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</si>
  <si>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</si>
  <si>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</si>
  <si>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</si>
  <si>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</si>
  <si>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</si>
  <si>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</si>
  <si>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</si>
  <si>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</si>
  <si>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</si>
  <si>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</si>
  <si>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</si>
  <si>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</si>
  <si>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</si>
  <si>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</si>
  <si>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</si>
  <si>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</si>
  <si>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</si>
  <si>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</si>
  <si>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</si>
  <si>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</si>
  <si>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</si>
  <si>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</si>
  <si>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</si>
  <si>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</si>
  <si>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</si>
  <si>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</si>
  <si>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</si>
  <si>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</si>
  <si>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</si>
  <si>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</si>
  <si>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</si>
  <si>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</si>
  <si>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</si>
  <si>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</si>
  <si>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</si>
  <si>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</si>
  <si>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</si>
  <si>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</si>
  <si>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</si>
  <si>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</si>
  <si>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</si>
  <si>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</si>
  <si>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</si>
  <si>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</si>
  <si>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</si>
  <si>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</si>
  <si>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</si>
  <si>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</si>
  <si>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</si>
  <si>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</si>
  <si>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</si>
  <si>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</si>
  <si>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</si>
  <si>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</si>
  <si>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</si>
  <si>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</si>
  <si>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</si>
  <si>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</si>
  <si>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</si>
  <si>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</si>
  <si>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</si>
  <si>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</si>
  <si>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</si>
  <si>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</si>
  <si>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</si>
  <si>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</si>
  <si>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</si>
  <si>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</si>
  <si>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</si>
  <si>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</si>
  <si>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</si>
  <si>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</si>
  <si>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</si>
  <si>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</si>
  <si>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</si>
  <si>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</si>
  <si>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</si>
  <si>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</si>
  <si>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</si>
  <si>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</si>
  <si>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</si>
  <si>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</si>
  <si>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</si>
  <si>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</si>
  <si>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</si>
  <si>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</si>
  <si>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</si>
  <si>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</si>
  <si>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</si>
  <si>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</si>
  <si>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</si>
  <si>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</si>
  <si>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</si>
  <si>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</si>
  <si>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</si>
  <si>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</si>
  <si>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</si>
  <si>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</si>
  <si>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</si>
  <si>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</si>
  <si>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</si>
  <si>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</si>
  <si>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</si>
  <si>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</si>
  <si>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</si>
  <si>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</si>
  <si>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</si>
  <si>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</si>
  <si>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</si>
  <si>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</si>
  <si>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</si>
  <si>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</si>
  <si>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</si>
  <si>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</si>
  <si>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</si>
  <si>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</si>
  <si>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</si>
  <si>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</si>
  <si>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</si>
  <si>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</si>
  <si>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</si>
  <si>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</si>
  <si>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</si>
  <si>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</si>
  <si>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</si>
  <si>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</si>
  <si>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</si>
  <si>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</si>
  <si>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</si>
  <si>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</si>
  <si>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</si>
  <si>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</si>
  <si>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</si>
  <si>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</si>
  <si>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</si>
  <si>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</si>
  <si>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</si>
  <si>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</si>
  <si>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</si>
  <si>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</si>
  <si>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</si>
  <si>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</si>
  <si>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</si>
  <si>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</si>
  <si>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</si>
  <si>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</si>
  <si>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</si>
  <si>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</si>
  <si>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</si>
  <si>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</si>
  <si>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</si>
  <si>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</si>
  <si>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</si>
  <si>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</si>
  <si>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</si>
  <si>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</si>
  <si>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</si>
  <si>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</si>
  <si>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</si>
  <si>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</si>
  <si>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</si>
  <si>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</si>
  <si>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</si>
  <si>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</si>
  <si>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</si>
  <si>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</si>
  <si>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</si>
  <si>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</si>
  <si>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</si>
  <si>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</si>
  <si>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</si>
  <si>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</si>
  <si>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</si>
  <si>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</si>
  <si>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</si>
  <si>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</si>
  <si>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</si>
  <si>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</si>
  <si>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</si>
  <si>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</si>
  <si>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</si>
  <si>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</si>
  <si>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</si>
  <si>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</si>
  <si>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</si>
  <si>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</si>
  <si>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</si>
  <si>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</si>
  <si>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</si>
  <si>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</si>
  <si>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</si>
  <si>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</si>
  <si>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</si>
  <si>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</si>
  <si>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</si>
  <si>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</si>
  <si>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</si>
  <si>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</si>
  <si>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</si>
  <si>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</si>
  <si>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</si>
  <si>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</si>
  <si>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</si>
  <si>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</si>
  <si>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</si>
  <si>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</si>
  <si>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</si>
  <si>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</si>
  <si>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</si>
  <si>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</si>
  <si>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</si>
  <si>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</si>
  <si>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</si>
  <si>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</si>
  <si>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</si>
  <si>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</si>
  <si>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</si>
  <si>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</si>
  <si>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</si>
  <si>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</si>
  <si>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</si>
  <si>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</si>
  <si>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</si>
  <si>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</si>
  <si>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</si>
  <si>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</si>
  <si>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</si>
  <si>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</si>
  <si>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</si>
  <si>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</si>
  <si>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</si>
  <si>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</si>
  <si>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</si>
  <si>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</si>
  <si>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</si>
  <si>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</si>
  <si>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</si>
  <si>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</si>
  <si>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</si>
  <si>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</si>
  <si>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</si>
  <si>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</si>
  <si>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</si>
  <si>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</si>
  <si>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</si>
  <si>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</si>
  <si>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</si>
  <si>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</si>
  <si>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</si>
  <si>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</si>
  <si>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</si>
  <si>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</si>
  <si>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</si>
  <si>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</si>
  <si>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</si>
  <si>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</si>
  <si>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</si>
  <si>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</si>
  <si>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</si>
  <si>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</si>
  <si>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</si>
  <si>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</si>
  <si>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</si>
  <si>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</si>
  <si>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</si>
  <si>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</si>
  <si>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</si>
  <si>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</si>
  <si>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</si>
  <si>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</si>
  <si>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</si>
  <si>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</si>
  <si>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</si>
  <si>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</si>
  <si>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</si>
  <si>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</si>
  <si>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</si>
  <si>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</si>
  <si>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</si>
  <si>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</si>
  <si>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</si>
  <si>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</si>
  <si>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</si>
  <si>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</si>
  <si>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</si>
  <si>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</si>
  <si>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</si>
  <si>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</si>
  <si>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</si>
  <si>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</si>
  <si>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</si>
  <si>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</si>
  <si>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</si>
  <si>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</si>
  <si>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</si>
  <si>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</si>
  <si>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</si>
  <si>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</si>
  <si>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</si>
  <si>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</si>
  <si>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</si>
  <si>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</si>
  <si>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</si>
  <si>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</si>
  <si>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</si>
  <si>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</si>
  <si>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</si>
  <si>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</si>
  <si>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</si>
  <si>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</si>
  <si>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</si>
  <si>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</si>
  <si>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</si>
  <si>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</si>
  <si>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</si>
  <si>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</si>
  <si>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</si>
  <si>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</si>
  <si>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</si>
  <si>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</si>
  <si>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</si>
  <si>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</si>
  <si>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</si>
  <si>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</si>
  <si>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</si>
  <si>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</si>
  <si>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</si>
  <si>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</si>
  <si>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</si>
  <si>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</si>
  <si>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</si>
  <si>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</si>
  <si>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</si>
  <si>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</si>
  <si>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</si>
  <si>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</si>
  <si>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</si>
  <si>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</si>
  <si>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</si>
  <si>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</si>
  <si>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</si>
  <si>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</si>
  <si>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</si>
  <si>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</si>
  <si>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</si>
  <si>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</si>
  <si>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</si>
  <si>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</si>
  <si>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</si>
  <si>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</si>
  <si>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</si>
  <si>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</si>
  <si>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</si>
  <si>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</si>
  <si>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</si>
  <si>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</si>
  <si>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</si>
  <si>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</si>
  <si>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</si>
  <si>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</si>
  <si>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</si>
  <si>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</si>
  <si>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</si>
  <si>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</si>
  <si>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</si>
  <si>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</si>
  <si>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</si>
  <si>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</si>
  <si>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</si>
  <si>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</si>
  <si>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</si>
  <si>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</si>
  <si>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</si>
  <si>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</si>
  <si>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</si>
  <si>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</si>
  <si>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</si>
  <si>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</si>
  <si>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</si>
  <si>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</si>
  <si>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</si>
  <si>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</si>
  <si>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</si>
  <si>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</si>
  <si>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</si>
  <si>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</si>
  <si>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</si>
  <si>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</si>
  <si>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</si>
  <si>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</si>
  <si>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</si>
  <si>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</si>
  <si>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</si>
  <si>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</si>
  <si>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</si>
  <si>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</si>
  <si>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</si>
  <si>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</si>
  <si>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</si>
  <si>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</si>
  <si>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</si>
  <si>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</si>
  <si>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</si>
  <si>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</si>
  <si>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</si>
  <si>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</si>
  <si>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</si>
  <si>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</si>
  <si>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</si>
  <si>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</si>
  <si>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</si>
  <si>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</si>
  <si>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</si>
  <si>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</si>
  <si>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</si>
  <si>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</si>
  <si>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</si>
  <si>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</si>
  <si>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</si>
  <si>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</si>
  <si>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</si>
  <si>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</si>
  <si>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</si>
  <si>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</si>
  <si>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</si>
  <si>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</si>
  <si>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</si>
  <si>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</si>
  <si>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</si>
  <si>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</si>
  <si>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</si>
  <si>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</si>
  <si>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</si>
  <si>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</si>
  <si>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</si>
  <si>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</si>
  <si>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</si>
  <si>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</si>
  <si>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</si>
  <si>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</si>
  <si>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</si>
  <si>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</si>
  <si>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</si>
  <si>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</si>
  <si>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</si>
  <si>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</si>
  <si>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</si>
  <si>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</si>
  <si>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</si>
  <si>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</si>
  <si>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</si>
  <si>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</si>
  <si>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</si>
  <si>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</si>
  <si>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</si>
  <si>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</si>
  <si>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</si>
  <si>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</si>
  <si>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</si>
  <si>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</si>
  <si>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</si>
  <si>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</si>
  <si>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</si>
  <si>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</si>
  <si>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</si>
  <si>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</si>
  <si>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</si>
  <si>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</si>
  <si>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</si>
  <si>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</si>
  <si>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</si>
  <si>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</si>
  <si>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</si>
  <si>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</si>
  <si>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</si>
  <si>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</si>
  <si>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</si>
  <si>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</si>
  <si>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</si>
  <si>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</si>
  <si>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</si>
  <si>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</si>
  <si>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</si>
  <si>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</si>
  <si>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</si>
  <si>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</si>
  <si>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</si>
  <si>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</si>
  <si>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</si>
  <si>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</si>
  <si>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</si>
  <si>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</si>
  <si>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</si>
  <si>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</si>
  <si>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</si>
  <si>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</si>
  <si>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</si>
  <si>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</si>
  <si>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</si>
  <si>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</si>
  <si>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</si>
  <si>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</si>
  <si>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</si>
  <si>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</si>
  <si>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</si>
  <si>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</si>
  <si>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</si>
  <si>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</si>
  <si>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</si>
  <si>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</si>
  <si>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</si>
  <si>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</si>
  <si>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</si>
  <si>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</si>
  <si>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</si>
  <si>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</si>
  <si>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</si>
  <si>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</si>
  <si>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</si>
  <si>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</si>
  <si>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</si>
  <si>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</si>
  <si>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</si>
  <si>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</si>
  <si>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</si>
  <si>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</si>
  <si>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</si>
  <si>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</si>
  <si>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</si>
  <si>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</si>
  <si>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</si>
  <si>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</si>
  <si>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</si>
  <si>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</si>
  <si>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</si>
  <si>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</si>
  <si>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</si>
  <si>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</si>
  <si>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</si>
  <si>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</si>
  <si>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</si>
  <si>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</si>
  <si>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</si>
  <si>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</si>
  <si>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</si>
  <si>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</si>
  <si>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</si>
  <si>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</si>
  <si>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</si>
  <si>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</si>
  <si>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</si>
  <si>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</si>
  <si>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</si>
  <si>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</si>
  <si>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</si>
  <si>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</si>
  <si>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</si>
  <si>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</si>
  <si>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</si>
  <si>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</si>
  <si>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</si>
  <si>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</si>
  <si>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</si>
  <si>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</si>
  <si>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</si>
  <si>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</si>
  <si>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</si>
  <si>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</si>
  <si>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</si>
  <si>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</si>
  <si>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</si>
  <si>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</si>
  <si>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</si>
  <si>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</si>
  <si>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</si>
  <si>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</si>
  <si>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</si>
  <si>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</si>
  <si>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</si>
  <si>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</si>
  <si>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</si>
  <si>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</si>
  <si>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</si>
  <si>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</si>
  <si>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</si>
  <si>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</si>
  <si>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</si>
  <si>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</si>
  <si>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</si>
  <si>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</si>
  <si>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</si>
  <si>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</si>
  <si>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</si>
  <si>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</si>
  <si>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</si>
  <si>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</si>
  <si>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</si>
  <si>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</si>
  <si>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</si>
  <si>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</si>
  <si>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</si>
  <si>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</si>
  <si>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</si>
  <si>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</si>
  <si>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</si>
  <si>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</si>
  <si>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</si>
  <si>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</si>
  <si>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</si>
  <si>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</si>
  <si>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</si>
  <si>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</si>
  <si>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</si>
  <si>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</si>
  <si>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</si>
  <si>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</si>
  <si>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</si>
  <si>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</si>
  <si>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</si>
  <si>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</si>
  <si>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</si>
  <si>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</si>
  <si>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</si>
  <si>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</si>
  <si>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</si>
  <si>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</si>
  <si>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</si>
  <si>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</si>
  <si>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</si>
  <si>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</si>
  <si>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</si>
  <si>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</si>
  <si>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</si>
  <si>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</si>
  <si>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</si>
  <si>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</si>
  <si>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</si>
  <si>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</si>
  <si>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</si>
  <si>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</si>
  <si>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</si>
  <si>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</si>
  <si>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</si>
  <si>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</si>
  <si>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</si>
  <si>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</si>
  <si>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</si>
  <si>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</si>
  <si>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</si>
  <si>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</si>
  <si>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</si>
  <si>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</si>
  <si>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</si>
  <si>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</si>
  <si>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</si>
  <si>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</si>
  <si>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</si>
  <si>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</si>
  <si>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</si>
  <si>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</si>
  <si>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</si>
  <si>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</si>
  <si>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</si>
  <si>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</si>
  <si>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</si>
  <si>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</si>
  <si>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</si>
  <si>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</si>
  <si>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</si>
  <si>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</si>
  <si>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</si>
  <si>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</si>
  <si>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</si>
  <si>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</si>
  <si>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</si>
  <si>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</si>
  <si>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</si>
  <si>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</si>
  <si>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</si>
  <si>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</si>
  <si>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</si>
  <si>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</si>
  <si>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</si>
  <si>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</si>
  <si>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</si>
  <si>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</si>
  <si>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</si>
  <si>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</si>
  <si>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</si>
  <si>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</si>
  <si>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</si>
  <si>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</si>
  <si>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</si>
  <si>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</si>
  <si>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</si>
  <si>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</si>
  <si>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</si>
  <si>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</si>
  <si>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</si>
  <si>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</si>
  <si>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</si>
  <si>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</si>
  <si>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</si>
  <si>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</si>
  <si>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</si>
  <si>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</si>
  <si>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</si>
  <si>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</si>
  <si>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</si>
  <si>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</si>
  <si>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</si>
  <si>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</si>
  <si>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</si>
  <si>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</si>
  <si>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</si>
  <si>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</si>
  <si>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</si>
  <si>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</si>
  <si>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</si>
  <si>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</si>
  <si>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</si>
  <si>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</si>
  <si>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</si>
  <si>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</si>
  <si>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</si>
  <si>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</si>
  <si>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</si>
  <si>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</si>
  <si>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</si>
  <si>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</si>
  <si>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</si>
  <si>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</si>
  <si>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</si>
  <si>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</si>
  <si>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</si>
  <si>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</si>
  <si>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</si>
  <si>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</si>
  <si>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</si>
  <si>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</si>
  <si>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</si>
  <si>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</si>
  <si>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</si>
  <si>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</si>
  <si>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</si>
  <si>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</si>
  <si>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</si>
  <si>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</si>
  <si>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</si>
  <si>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</si>
  <si>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</si>
  <si>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</si>
  <si>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</si>
  <si>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</si>
  <si>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</si>
  <si>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</si>
  <si>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</si>
  <si>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</si>
  <si>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</si>
  <si>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</si>
  <si>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</si>
  <si>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</si>
  <si>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</si>
  <si>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</si>
  <si>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</si>
  <si>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</si>
  <si>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</si>
  <si>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</si>
  <si>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</si>
  <si>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</si>
  <si>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</si>
  <si>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</si>
  <si>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</si>
  <si>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</si>
  <si>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</si>
  <si>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</si>
  <si>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</si>
  <si>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</si>
  <si>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</si>
  <si>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</si>
  <si>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</si>
  <si>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</si>
  <si>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</si>
  <si>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</si>
  <si>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</si>
  <si>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</si>
  <si>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</si>
  <si>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</si>
  <si>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</si>
  <si>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</si>
  <si>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</si>
  <si>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</si>
  <si>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</si>
  <si>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</si>
  <si>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</si>
  <si>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</si>
  <si>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</si>
  <si>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</si>
  <si>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</si>
  <si>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</si>
  <si>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</si>
  <si>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</si>
  <si>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</si>
  <si>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</si>
  <si>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</si>
  <si>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</si>
  <si>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</si>
  <si>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</si>
  <si>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</si>
  <si>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</si>
  <si>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</si>
  <si>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</si>
  <si>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</si>
  <si>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</si>
  <si>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</si>
  <si>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</si>
  <si>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</si>
  <si>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</si>
  <si>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</si>
  <si>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</si>
  <si>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</si>
  <si>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</si>
  <si>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</si>
  <si>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</si>
  <si>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</si>
  <si>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</si>
  <si>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</si>
  <si>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</si>
  <si>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</si>
  <si>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</si>
  <si>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</si>
  <si>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</si>
  <si>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</si>
  <si>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</si>
  <si>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</si>
  <si>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</si>
  <si>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</si>
  <si>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</si>
  <si>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</si>
  <si>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</si>
  <si>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</si>
  <si>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</si>
  <si>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</si>
  <si>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</si>
  <si>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</si>
  <si>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</si>
  <si>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</si>
  <si>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</si>
  <si>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</si>
  <si>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</si>
  <si>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</si>
  <si>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</si>
  <si>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</si>
  <si>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</si>
  <si>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</si>
  <si>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</si>
  <si>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</si>
  <si>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</si>
  <si>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</si>
  <si>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</si>
  <si>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</si>
  <si>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</si>
  <si>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</si>
  <si>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</si>
  <si>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</si>
  <si>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</si>
  <si>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</si>
  <si>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</si>
  <si>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</si>
  <si>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</si>
  <si>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</si>
  <si>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</si>
  <si>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</si>
  <si>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</si>
  <si>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</si>
  <si>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</si>
  <si>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</si>
  <si>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</si>
  <si>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</si>
  <si>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</si>
  <si>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</si>
  <si>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</si>
  <si>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</si>
  <si>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</si>
  <si>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</si>
  <si>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</si>
  <si>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</si>
  <si>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</si>
  <si>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</si>
  <si>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</si>
  <si>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</si>
  <si>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</si>
  <si>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</si>
  <si>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</si>
  <si>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</si>
  <si>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</si>
  <si>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</si>
  <si>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</si>
  <si>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</si>
  <si>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</si>
  <si>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</si>
  <si>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</si>
  <si>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</si>
  <si>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</si>
  <si>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</si>
  <si>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</si>
  <si>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</si>
  <si>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</si>
  <si>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</si>
  <si>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</si>
  <si>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</si>
  <si>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</si>
  <si>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</si>
  <si>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</si>
  <si>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</si>
  <si>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</si>
  <si>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</si>
  <si>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</si>
  <si>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</si>
  <si>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</si>
  <si>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</si>
  <si>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</si>
  <si>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</si>
  <si>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</si>
  <si>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</si>
  <si>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</si>
  <si>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</si>
  <si>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</si>
  <si>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</si>
  <si>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</si>
  <si>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</si>
  <si>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</si>
  <si>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</si>
  <si>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</si>
  <si>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</si>
  <si>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</si>
  <si>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</si>
  <si>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</si>
  <si>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</si>
  <si>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</si>
  <si>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</si>
  <si>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</si>
  <si>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</si>
  <si>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</si>
  <si>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</si>
  <si>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</si>
  <si>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</si>
  <si>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</si>
  <si>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</si>
  <si>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</si>
  <si>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</si>
  <si>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</si>
  <si>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</si>
  <si>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</si>
  <si>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</si>
  <si>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</si>
  <si>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</si>
  <si>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</si>
  <si>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</si>
  <si>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</si>
  <si>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</si>
  <si>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</si>
  <si>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</si>
  <si>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</si>
  <si>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</si>
  <si>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</si>
  <si>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</si>
  <si>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</si>
  <si>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</si>
  <si>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</si>
  <si>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</si>
  <si>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</si>
  <si>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</si>
  <si>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</si>
  <si>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</si>
  <si>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</si>
  <si>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</si>
  <si>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</si>
  <si>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</si>
  <si>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</si>
  <si>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</si>
  <si>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</si>
  <si>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</si>
  <si>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</si>
  <si>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</si>
  <si>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</si>
  <si>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</si>
  <si>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</si>
  <si>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</si>
  <si>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</si>
  <si>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</si>
  <si>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</si>
  <si>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</si>
  <si>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</si>
  <si>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</si>
  <si>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</si>
  <si>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</si>
  <si>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</si>
  <si>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</si>
  <si>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</si>
  <si>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</si>
  <si>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</si>
  <si>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</si>
  <si>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</si>
  <si>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</si>
  <si>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</si>
  <si>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</si>
  <si>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</si>
  <si>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</si>
  <si>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</si>
  <si>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</si>
  <si>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</si>
  <si>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</si>
  <si>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</si>
  <si>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</si>
  <si>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</si>
  <si>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</si>
  <si>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</si>
  <si>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</si>
  <si>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</si>
  <si>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</si>
  <si>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</si>
  <si>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</si>
  <si>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</si>
  <si>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</si>
  <si>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</si>
  <si>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</si>
  <si>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</si>
  <si>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</si>
  <si>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</si>
  <si>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</si>
  <si>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</si>
  <si>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</si>
  <si>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</si>
  <si>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</si>
  <si>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</si>
  <si>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</si>
  <si>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</si>
  <si>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</si>
  <si>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</si>
  <si>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</si>
  <si>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</si>
  <si>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</si>
  <si>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</si>
  <si>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</si>
  <si>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</si>
  <si>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</si>
  <si>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</si>
  <si>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</si>
  <si>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</si>
  <si>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</si>
  <si>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</si>
  <si>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</si>
  <si>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</si>
  <si>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</si>
  <si>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</si>
  <si>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</si>
  <si>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</si>
  <si>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</si>
  <si>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</si>
  <si>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</si>
  <si>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</si>
  <si>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</si>
  <si>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</si>
  <si>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</si>
  <si>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</si>
  <si>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</si>
  <si>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</si>
  <si>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</si>
  <si>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</si>
  <si>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</si>
  <si>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</si>
  <si>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</si>
  <si>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</si>
  <si>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</si>
  <si>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</si>
  <si>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</si>
  <si>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</si>
  <si>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</si>
  <si>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</si>
  <si>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</si>
  <si>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</si>
  <si>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</si>
  <si>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</si>
  <si>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</si>
  <si>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</si>
  <si>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</si>
  <si>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</si>
  <si>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</si>
  <si>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</si>
  <si>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</si>
  <si>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</si>
  <si>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</si>
  <si>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</si>
  <si>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</si>
  <si>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</si>
  <si>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</si>
  <si>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</si>
  <si>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</si>
  <si>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</si>
  <si>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</si>
  <si>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</si>
  <si>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</si>
  <si>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</si>
  <si>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</si>
  <si>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</si>
  <si>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</si>
  <si>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</si>
  <si>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</si>
  <si>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</si>
  <si>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</si>
  <si>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</si>
  <si>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</si>
  <si>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</si>
  <si>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</si>
  <si>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</si>
  <si>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</si>
  <si>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</si>
  <si>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</si>
  <si>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</si>
  <si>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</si>
  <si>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</si>
  <si>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</si>
  <si>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</si>
  <si>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</si>
  <si>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</si>
  <si>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</si>
  <si>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</si>
  <si>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</si>
  <si>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</si>
  <si>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</si>
  <si>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</si>
  <si>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</si>
  <si>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</si>
  <si>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</si>
  <si>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</si>
  <si>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</si>
  <si>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</si>
  <si>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</si>
  <si>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</si>
  <si>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</si>
  <si>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</si>
  <si>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</si>
  <si>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</si>
  <si>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</si>
  <si>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</si>
  <si>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</si>
  <si>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</si>
  <si>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</si>
  <si>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</si>
  <si>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</si>
  <si>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</si>
  <si>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</si>
  <si>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</si>
  <si>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</si>
  <si>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</si>
  <si>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</si>
  <si>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</si>
  <si>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</si>
  <si>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</si>
  <si>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</si>
  <si>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</si>
  <si>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</si>
  <si>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</si>
  <si>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</si>
  <si>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</si>
  <si>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</si>
  <si>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</si>
  <si>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</si>
  <si>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</si>
  <si>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</si>
  <si>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</si>
  <si>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</si>
  <si>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</si>
  <si>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</si>
  <si>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</si>
  <si>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</si>
  <si>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</si>
  <si>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</si>
  <si>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</si>
  <si>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</si>
  <si>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</si>
  <si>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</si>
  <si>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</si>
  <si>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</si>
  <si>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</si>
  <si>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</si>
  <si>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</si>
  <si>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</si>
  <si>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</si>
  <si>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</si>
  <si>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</si>
  <si>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</si>
  <si>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</si>
  <si>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</si>
  <si>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</si>
  <si>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</si>
  <si>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</si>
  <si>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</si>
  <si>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</si>
  <si>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</si>
  <si>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</si>
  <si>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</si>
  <si>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</si>
  <si>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</si>
  <si>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</si>
  <si>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</si>
  <si>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</si>
  <si>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</si>
  <si>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</si>
  <si>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</si>
  <si>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</si>
  <si>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</si>
  <si>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</si>
  <si>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</si>
  <si>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</si>
  <si>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</si>
  <si>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</si>
  <si>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</si>
  <si>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</si>
  <si>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</si>
  <si>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</si>
  <si>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</si>
  <si>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</si>
  <si>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</si>
  <si>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</si>
  <si>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</si>
  <si>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</si>
  <si>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</si>
  <si>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</si>
  <si>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</si>
  <si>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</si>
  <si>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</si>
  <si>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</si>
  <si>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</si>
  <si>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</si>
  <si>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</si>
  <si>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</si>
  <si>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</si>
  <si>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</si>
  <si>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</si>
  <si>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</si>
  <si>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</si>
  <si>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</si>
  <si>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</si>
  <si>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</si>
  <si>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</si>
  <si>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</si>
  <si>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</si>
  <si>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</si>
  <si>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</si>
  <si>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</si>
  <si>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</si>
  <si>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</si>
  <si>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</si>
  <si>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</si>
  <si>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</si>
  <si>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</si>
  <si>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</si>
  <si>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</si>
  <si>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</si>
  <si>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</si>
  <si>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</si>
  <si>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</si>
  <si>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</si>
  <si>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</si>
  <si>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</si>
  <si>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</si>
  <si>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</si>
  <si>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</si>
  <si>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</si>
  <si>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</si>
  <si>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</si>
  <si>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</si>
  <si>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</si>
  <si>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</si>
  <si>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</si>
  <si>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</si>
  <si>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</si>
  <si>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</si>
  <si>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</si>
  <si>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</si>
  <si>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</si>
  <si>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</si>
  <si>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</si>
  <si>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</si>
  <si>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</si>
  <si>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</si>
  <si>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</si>
  <si>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</si>
  <si>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</si>
  <si>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</si>
  <si>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</si>
  <si>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</si>
  <si>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</si>
  <si>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</si>
  <si>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</si>
  <si>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</si>
  <si>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</si>
  <si>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</si>
  <si>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</si>
  <si>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</si>
  <si>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</si>
  <si>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</si>
  <si>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</si>
  <si>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</si>
  <si>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</si>
  <si>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</si>
  <si>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</si>
  <si>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</si>
  <si>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</si>
  <si>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</si>
  <si>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</si>
  <si>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</si>
  <si>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</si>
  <si>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</si>
  <si>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</si>
  <si>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</si>
  <si>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</si>
  <si>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</si>
  <si>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</si>
  <si>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</si>
  <si>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</si>
  <si>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</si>
  <si>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</si>
  <si>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</si>
  <si>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</si>
  <si>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</si>
  <si>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</si>
  <si>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</si>
  <si>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</si>
  <si>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</si>
  <si>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</si>
  <si>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</si>
  <si>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</si>
  <si>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</si>
  <si>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</si>
  <si>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</si>
  <si>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</si>
  <si>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</si>
  <si>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</si>
  <si>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</si>
  <si>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</si>
  <si>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</si>
  <si>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</si>
  <si>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</si>
  <si>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</si>
  <si>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</si>
  <si>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</si>
  <si>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</si>
  <si>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</si>
  <si>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</si>
  <si>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</si>
  <si>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</si>
  <si>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</si>
  <si>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</si>
  <si>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</si>
  <si>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</si>
  <si>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</si>
  <si>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</si>
  <si>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</si>
  <si>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</si>
  <si>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</si>
  <si>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</si>
  <si>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</si>
  <si>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</si>
  <si>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</si>
  <si>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</si>
  <si>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</si>
  <si>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</si>
  <si>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</si>
  <si>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</si>
  <si>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</si>
  <si>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</si>
  <si>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</si>
  <si>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</si>
  <si>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</si>
  <si>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</si>
  <si>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</si>
  <si>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</si>
  <si>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</si>
  <si>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</si>
  <si>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</si>
  <si>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</si>
  <si>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</si>
  <si>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</si>
  <si>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</si>
  <si>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</si>
  <si>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</si>
  <si>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</si>
  <si>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</si>
  <si>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</si>
  <si>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</si>
  <si>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</si>
  <si>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</si>
  <si>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</si>
  <si>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</si>
  <si>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</si>
  <si>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</si>
  <si>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</si>
  <si>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</si>
  <si>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</si>
  <si>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</si>
  <si>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</si>
  <si>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</si>
  <si>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</si>
  <si>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</si>
  <si>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</si>
  <si>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</si>
  <si>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</si>
  <si>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</si>
  <si>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</si>
  <si>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</si>
  <si>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</si>
  <si>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</si>
  <si>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</si>
  <si>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</si>
  <si>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</si>
  <si>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</si>
  <si>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</si>
  <si>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</si>
  <si>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</si>
  <si>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</si>
  <si>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</si>
  <si>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</si>
  <si>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</si>
  <si>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</si>
  <si>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</si>
  <si>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</si>
  <si>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</si>
  <si>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</si>
  <si>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</si>
  <si>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</si>
  <si>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</si>
  <si>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</si>
  <si>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</si>
  <si>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</si>
  <si>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</si>
  <si>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</si>
  <si>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</si>
  <si>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</si>
  <si>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</si>
  <si>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</si>
  <si>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</si>
  <si>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</si>
  <si>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</si>
  <si>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</si>
  <si>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</si>
  <si>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</si>
  <si>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</si>
  <si>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</si>
  <si>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</si>
  <si>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</si>
  <si>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</si>
  <si>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</si>
  <si>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</si>
  <si>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</si>
  <si>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</si>
  <si>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</si>
  <si>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</si>
  <si>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</si>
  <si>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</si>
  <si>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</si>
  <si>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</si>
  <si>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</si>
  <si>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</si>
  <si>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</si>
  <si>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</si>
  <si>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</si>
  <si>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</si>
  <si>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</si>
  <si>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</si>
  <si>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</si>
  <si>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</si>
  <si>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</si>
  <si>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</si>
  <si>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</si>
  <si>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</si>
  <si>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</si>
  <si>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</si>
  <si>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</si>
  <si>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</si>
  <si>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</si>
  <si>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</si>
  <si>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</si>
  <si>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</si>
  <si>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</si>
  <si>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</si>
  <si>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</si>
  <si>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</si>
  <si>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</si>
  <si>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</si>
  <si>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</si>
  <si>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</si>
  <si>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</si>
  <si>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</si>
  <si>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</si>
  <si>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</si>
  <si>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</si>
  <si>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</si>
  <si>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</si>
  <si>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</si>
  <si>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</si>
  <si>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</si>
  <si>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</si>
  <si>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</si>
  <si>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</si>
  <si>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</si>
  <si>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</si>
  <si>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</si>
  <si>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</si>
  <si>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</si>
  <si>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</si>
  <si>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</si>
  <si>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</si>
  <si>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</si>
  <si>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</si>
  <si>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</si>
  <si>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</si>
  <si>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</si>
  <si>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</si>
  <si>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</si>
  <si>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</si>
  <si>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</si>
  <si>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</si>
  <si>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</si>
  <si>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</si>
  <si>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</si>
  <si>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</si>
  <si>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</si>
  <si>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</si>
  <si>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</si>
  <si>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</si>
  <si>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</si>
  <si>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</si>
  <si>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</si>
  <si>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</si>
  <si>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</si>
  <si>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</si>
  <si>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</si>
  <si>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</si>
  <si>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</si>
  <si>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</si>
  <si>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</si>
  <si>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</si>
  <si>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</si>
  <si>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</si>
  <si>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</si>
  <si>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</si>
  <si>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</si>
  <si>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</si>
  <si>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</si>
  <si>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</si>
  <si>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</si>
  <si>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</si>
  <si>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</si>
  <si>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</si>
  <si>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</si>
  <si>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</si>
  <si>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</si>
  <si>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</si>
  <si>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</si>
  <si>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</si>
  <si>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</si>
  <si>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</si>
  <si>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</si>
  <si>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</si>
  <si>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</si>
  <si>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</si>
  <si>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</si>
  <si>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</si>
  <si>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</si>
  <si>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</si>
  <si>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</si>
  <si>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</si>
  <si>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</si>
  <si>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</si>
  <si>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</si>
  <si>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</si>
  <si>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</si>
  <si>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</si>
  <si>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</si>
  <si>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</si>
  <si>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</si>
  <si>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</si>
  <si>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</si>
  <si>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</si>
  <si>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</si>
  <si>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</si>
  <si>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</si>
  <si>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</si>
  <si>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</si>
  <si>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</si>
  <si>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</si>
  <si>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</si>
  <si>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</si>
  <si>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</si>
  <si>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</si>
  <si>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</si>
  <si>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</si>
  <si>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</si>
  <si>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</si>
  <si>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</si>
  <si>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</si>
  <si>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</si>
  <si>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</si>
  <si>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</si>
  <si>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</si>
  <si>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</si>
  <si>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</si>
  <si>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</si>
  <si>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</si>
  <si>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</si>
  <si>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</si>
  <si>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</si>
  <si>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</si>
  <si>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</si>
  <si>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</si>
  <si>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</si>
  <si>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</si>
  <si>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</si>
  <si>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</si>
  <si>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</si>
  <si>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</si>
  <si>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</si>
  <si>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</si>
  <si>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</si>
  <si>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</si>
  <si>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</si>
  <si>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</si>
  <si>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</si>
  <si>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</si>
  <si>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</si>
  <si>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</si>
  <si>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</si>
  <si>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</si>
  <si>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</si>
  <si>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</si>
  <si>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</si>
  <si>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</si>
  <si>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</si>
  <si>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</si>
  <si>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</si>
  <si>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</si>
  <si>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</si>
  <si>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</si>
  <si>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</si>
  <si>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</si>
  <si>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</si>
  <si>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</si>
  <si>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</si>
  <si>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</si>
  <si>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</si>
  <si>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</si>
  <si>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</si>
  <si>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</si>
  <si>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</si>
  <si>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</si>
  <si>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</si>
  <si>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</si>
  <si>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</si>
  <si>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</si>
  <si>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</si>
  <si>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</si>
  <si>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</si>
  <si>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</si>
  <si>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</si>
  <si>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</si>
  <si>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</si>
  <si>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</si>
  <si>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</si>
  <si>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</si>
  <si>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</si>
  <si>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</si>
  <si>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</si>
  <si>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</si>
  <si>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</si>
  <si>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</si>
  <si>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</si>
  <si>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</si>
  <si>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</si>
  <si>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</si>
  <si>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</si>
  <si>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</si>
  <si>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</si>
  <si>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</si>
  <si>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</si>
  <si>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</si>
  <si>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</si>
  <si>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</si>
  <si>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</si>
  <si>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</si>
  <si>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</si>
  <si>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</si>
  <si>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</si>
  <si>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</si>
  <si>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</si>
  <si>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</si>
  <si>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</si>
  <si>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</si>
  <si>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</si>
  <si>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</si>
  <si>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</si>
  <si>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</si>
  <si>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</si>
  <si>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</si>
  <si>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</si>
  <si>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</si>
  <si>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</si>
  <si>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</si>
  <si>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</si>
  <si>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</si>
  <si>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</si>
  <si>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</si>
  <si>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</si>
  <si>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</si>
  <si>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</si>
  <si>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</si>
  <si>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</si>
  <si>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</si>
  <si>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</si>
  <si>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</si>
  <si>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</si>
  <si>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</si>
  <si>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</si>
  <si>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</si>
  <si>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</si>
  <si>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</si>
  <si>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</si>
  <si>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</si>
  <si>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</si>
  <si>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</si>
  <si>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</si>
  <si>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</si>
  <si>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</si>
  <si>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</si>
  <si>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</si>
  <si>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</si>
  <si>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</si>
  <si>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</si>
  <si>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</si>
  <si>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</si>
  <si>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</si>
  <si>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</si>
  <si>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</si>
  <si>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</si>
  <si>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</si>
  <si>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</si>
  <si>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</si>
  <si>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</si>
  <si>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</si>
  <si>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</si>
  <si>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</si>
  <si>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</si>
  <si>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</si>
  <si>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</si>
  <si>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</si>
  <si>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</si>
  <si>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</si>
  <si>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</si>
  <si>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</si>
  <si>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</si>
  <si>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</si>
  <si>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</si>
  <si>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</si>
  <si>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</si>
  <si>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</si>
  <si>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</si>
  <si>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</si>
  <si>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</si>
  <si>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</si>
  <si>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</si>
  <si>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</si>
  <si>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</si>
  <si>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</si>
  <si>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</si>
  <si>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</si>
  <si>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</si>
  <si>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</si>
  <si>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</si>
  <si>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</si>
  <si>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</si>
  <si>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</si>
  <si>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</si>
  <si>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</si>
  <si>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</si>
  <si>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</si>
  <si>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</si>
  <si>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</si>
  <si>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</si>
  <si>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</si>
  <si>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</si>
  <si>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</si>
  <si>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</si>
  <si>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</si>
  <si>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</si>
  <si>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</si>
  <si>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</si>
  <si>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</si>
  <si>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</si>
  <si>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</si>
  <si>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</si>
  <si>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</si>
  <si>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</si>
  <si>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</si>
  <si>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</si>
  <si>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</si>
  <si>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</si>
  <si>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</si>
  <si>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</si>
  <si>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</si>
  <si>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</si>
  <si>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</si>
  <si>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</si>
  <si>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</si>
  <si>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</si>
  <si>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</si>
  <si>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</si>
  <si>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</si>
  <si>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</si>
  <si>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</si>
  <si>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</si>
  <si>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</si>
  <si>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</si>
  <si>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</si>
  <si>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</si>
  <si>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</si>
  <si>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</si>
  <si>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</si>
  <si>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</si>
  <si>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</si>
  <si>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</si>
  <si>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</si>
  <si>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</si>
  <si>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</si>
  <si>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</si>
  <si>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</si>
  <si>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</si>
  <si>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</si>
  <si>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</si>
  <si>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</si>
  <si>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</si>
  <si>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</si>
  <si>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</si>
  <si>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</si>
  <si>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</si>
  <si>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</si>
  <si>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</si>
  <si>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</si>
  <si>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</si>
  <si>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</si>
  <si>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</si>
  <si>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</si>
  <si>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</si>
  <si>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</si>
  <si>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</si>
  <si>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</si>
  <si>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</si>
  <si>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</si>
  <si>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</si>
  <si>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</si>
  <si>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</si>
  <si>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</si>
  <si>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</si>
  <si>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</si>
  <si>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</si>
  <si>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</si>
  <si>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</si>
  <si>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</si>
  <si>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</si>
  <si>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</si>
  <si>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</si>
  <si>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</si>
  <si>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</si>
  <si>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</si>
  <si>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</si>
  <si>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</si>
  <si>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</si>
  <si>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</si>
  <si>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</si>
  <si>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</si>
  <si>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</si>
  <si>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</si>
  <si>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</si>
  <si>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</si>
  <si>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</si>
  <si>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</si>
  <si>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</si>
  <si>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</si>
  <si>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</si>
  <si>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</si>
  <si>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</si>
  <si>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</si>
  <si>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</si>
  <si>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</si>
  <si>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</si>
  <si>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</si>
  <si>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</si>
  <si>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</si>
  <si>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</si>
  <si>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</si>
  <si>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</si>
  <si>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</si>
  <si>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</si>
  <si>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</si>
  <si>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</si>
  <si>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</si>
  <si>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</si>
  <si>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</si>
  <si>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</si>
  <si>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</si>
  <si>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</si>
  <si>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</si>
  <si>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</si>
  <si>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</si>
  <si>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</si>
  <si>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</si>
  <si>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</si>
  <si>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</si>
  <si>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</si>
  <si>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</si>
  <si>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</si>
  <si>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</si>
  <si>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</si>
  <si>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</si>
  <si>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</si>
  <si>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</si>
  <si>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</si>
  <si>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</si>
  <si>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</si>
  <si>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</si>
  <si>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</si>
  <si>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</si>
  <si>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</si>
  <si>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</si>
  <si>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</si>
  <si>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</si>
  <si>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</si>
  <si>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</si>
  <si>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</si>
  <si>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</si>
  <si>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</si>
  <si>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</si>
  <si>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</si>
  <si>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</si>
  <si>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</si>
  <si>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</si>
  <si>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</si>
  <si>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</si>
  <si>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</si>
  <si>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</si>
  <si>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</si>
  <si>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</si>
  <si>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</si>
  <si>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</si>
  <si>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</si>
  <si>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</si>
  <si>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</si>
  <si>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</si>
  <si>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</si>
  <si>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</si>
  <si>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</si>
  <si>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</si>
  <si>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</si>
  <si>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</si>
  <si>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</si>
  <si>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</si>
  <si>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</si>
  <si>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</si>
  <si>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</si>
  <si>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</si>
  <si>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</si>
  <si>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</si>
  <si>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</si>
  <si>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</si>
  <si>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</si>
  <si>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</si>
  <si>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</si>
  <si>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</si>
  <si>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</si>
  <si>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</si>
  <si>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</si>
  <si>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</si>
  <si>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</si>
  <si>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</si>
  <si>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</si>
  <si>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</si>
  <si>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</si>
  <si>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</si>
  <si>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</si>
  <si>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</si>
  <si>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</si>
  <si>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</si>
  <si>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</si>
  <si>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</si>
  <si>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</si>
  <si>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</si>
  <si>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</si>
  <si>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</si>
  <si>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</si>
  <si>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</si>
  <si>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</si>
  <si>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</si>
  <si>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</si>
  <si>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</si>
  <si>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</si>
  <si>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</si>
  <si>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</si>
  <si>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</si>
  <si>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</si>
  <si>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</si>
  <si>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</si>
  <si>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</si>
  <si>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</si>
  <si>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</si>
  <si>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</si>
  <si>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</si>
  <si>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</si>
  <si>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</si>
  <si>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</si>
  <si>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</si>
  <si>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</si>
  <si>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</si>
  <si>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</si>
  <si>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</si>
  <si>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</si>
  <si>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</si>
  <si>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</si>
  <si>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</si>
  <si>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</si>
  <si>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</si>
  <si>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</si>
  <si>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</si>
  <si>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</si>
  <si>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</si>
  <si>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</si>
  <si>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</si>
  <si>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</si>
  <si>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</si>
  <si>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</si>
  <si>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</si>
  <si>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</si>
  <si>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</si>
  <si>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</si>
  <si>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</si>
  <si>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</si>
  <si>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</si>
  <si>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</si>
  <si>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</si>
  <si>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</si>
  <si>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</si>
  <si>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</si>
  <si>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</si>
  <si>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</si>
  <si>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</si>
  <si>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</si>
  <si>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</si>
  <si>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</si>
  <si>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</si>
  <si>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</si>
  <si>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</si>
  <si>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</si>
  <si>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</si>
  <si>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</si>
  <si>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</si>
  <si>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</si>
  <si>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</si>
  <si>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</si>
  <si>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</si>
  <si>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</si>
  <si>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</si>
  <si>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</si>
  <si>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</si>
  <si>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</si>
  <si>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</si>
  <si>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</si>
  <si>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</si>
  <si>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</si>
  <si>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</si>
  <si>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</si>
  <si>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</si>
  <si>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</si>
  <si>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</si>
  <si>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</si>
  <si>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</si>
  <si>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</si>
  <si>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</si>
  <si>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</si>
  <si>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</si>
  <si>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</si>
  <si>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</si>
  <si>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</si>
  <si>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</si>
  <si>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</si>
  <si>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</si>
  <si>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</si>
  <si>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</si>
  <si>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</si>
  <si>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</si>
  <si>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</si>
  <si>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</si>
  <si>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</si>
  <si>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</si>
  <si>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</si>
  <si>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</si>
  <si>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</si>
  <si>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</si>
  <si>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</si>
  <si>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</si>
  <si>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</si>
  <si>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</si>
  <si>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</si>
  <si>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</si>
  <si>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</si>
  <si>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</si>
  <si>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</si>
  <si>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</si>
  <si>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</si>
  <si>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</si>
  <si>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</si>
  <si>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</si>
  <si>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</si>
  <si>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</si>
  <si>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</si>
  <si>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</si>
  <si>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</si>
  <si>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</si>
  <si>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</si>
  <si>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</si>
  <si>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</si>
  <si>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</si>
  <si>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</si>
  <si>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</si>
  <si>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</si>
  <si>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</si>
  <si>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</si>
  <si>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</si>
  <si>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</si>
  <si>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</si>
  <si>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</si>
  <si>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</si>
  <si>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</si>
  <si>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</si>
  <si>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</si>
  <si>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</si>
  <si>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</si>
  <si>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</si>
  <si>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</si>
  <si>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</si>
  <si>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</si>
  <si>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</si>
  <si>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</si>
  <si>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</si>
  <si>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</si>
  <si>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</si>
  <si>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</si>
  <si>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</si>
  <si>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</si>
  <si>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</si>
  <si>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</si>
  <si>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</si>
  <si>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</si>
  <si>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</si>
  <si>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</si>
  <si>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</si>
  <si>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</si>
  <si>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</si>
  <si>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</si>
  <si>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</si>
  <si>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</si>
  <si>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</si>
  <si>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</si>
  <si>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</si>
  <si>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</si>
  <si>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</si>
  <si>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</si>
  <si>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</si>
  <si>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</si>
  <si>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</si>
  <si>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</si>
  <si>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</si>
  <si>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</si>
  <si>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</si>
  <si>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</si>
  <si>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</si>
  <si>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</si>
  <si>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</si>
  <si>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</si>
  <si>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</si>
  <si>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</si>
  <si>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</si>
  <si>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</si>
  <si>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</si>
  <si>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</si>
  <si>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</si>
  <si>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</si>
  <si>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</si>
  <si>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</si>
  <si>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</si>
  <si>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</si>
  <si>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</si>
  <si>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</si>
  <si>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</si>
  <si>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</si>
  <si>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</si>
  <si>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</si>
  <si>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</si>
  <si>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</si>
  <si>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</si>
  <si>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</si>
  <si>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</si>
  <si>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</si>
  <si>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</si>
  <si>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</si>
  <si>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</si>
  <si>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</si>
  <si>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</si>
  <si>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</si>
  <si>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</si>
  <si>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</si>
  <si>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</si>
  <si>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</si>
  <si>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</si>
  <si>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</si>
  <si>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</si>
  <si>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</si>
  <si>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</si>
  <si>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</si>
  <si>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</si>
  <si>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</si>
  <si>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</si>
  <si>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</si>
  <si>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</si>
  <si>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</si>
  <si>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</si>
  <si>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</si>
  <si>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</si>
  <si>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</si>
  <si>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</si>
  <si>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</si>
  <si>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</si>
  <si>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</si>
  <si>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</si>
  <si>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</si>
  <si>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</si>
  <si>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</si>
  <si>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</si>
  <si>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</si>
  <si>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</si>
  <si>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</si>
  <si>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</si>
  <si>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</si>
  <si>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</si>
  <si>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</si>
  <si>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</si>
  <si>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</si>
  <si>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</si>
  <si>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</si>
  <si>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</si>
  <si>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</si>
  <si>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</si>
  <si>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</si>
  <si>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</si>
  <si>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</si>
  <si>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</si>
  <si>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</si>
  <si>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</si>
  <si>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</si>
  <si>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</si>
  <si>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</si>
  <si>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</si>
  <si>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</si>
  <si>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</si>
  <si>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</si>
  <si>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</si>
  <si>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</si>
  <si>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</si>
  <si>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</si>
  <si>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</si>
  <si>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</si>
  <si>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</si>
  <si>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</si>
  <si>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</si>
  <si>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</si>
  <si>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</si>
  <si>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</si>
  <si>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</si>
  <si>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</si>
  <si>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</si>
  <si>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</si>
  <si>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</si>
  <si>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</si>
  <si>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</si>
  <si>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</si>
  <si>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</si>
  <si>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</si>
  <si>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</si>
  <si>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</si>
  <si>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</si>
  <si>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</si>
  <si>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</si>
  <si>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</si>
  <si>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</si>
  <si>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</si>
  <si>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</si>
  <si>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</si>
  <si>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</si>
  <si>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</si>
  <si>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</si>
  <si>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</si>
  <si>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</si>
  <si>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</si>
  <si>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</si>
  <si>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</si>
  <si>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</si>
  <si>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</si>
  <si>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</si>
  <si>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</si>
  <si>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</si>
  <si>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</si>
  <si>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</si>
  <si>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</si>
  <si>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</si>
  <si>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</si>
  <si>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</si>
  <si>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</si>
  <si>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</si>
  <si>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</si>
  <si>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</si>
  <si>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</si>
  <si>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</si>
  <si>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</si>
  <si>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</si>
  <si>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</si>
  <si>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</si>
  <si>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</si>
  <si>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</si>
  <si>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</si>
  <si>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</si>
  <si>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</si>
  <si>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</si>
  <si>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</si>
  <si>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</si>
  <si>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</si>
  <si>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</si>
  <si>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</si>
  <si>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</si>
  <si>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</si>
  <si>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</si>
  <si>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</si>
  <si>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</si>
  <si>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</si>
  <si>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</si>
  <si>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</si>
  <si>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</si>
  <si>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</si>
  <si>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</si>
  <si>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</si>
  <si>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</si>
  <si>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</si>
  <si>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</si>
  <si>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</si>
  <si>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</si>
  <si>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</si>
  <si>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</si>
  <si>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</si>
  <si>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</si>
  <si>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</si>
  <si>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</si>
  <si>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</si>
  <si>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</si>
  <si>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</si>
  <si>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</si>
  <si>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</si>
  <si>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</si>
  <si>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</si>
  <si>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</si>
  <si>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</si>
  <si>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</si>
  <si>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</si>
  <si>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</si>
  <si>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</si>
  <si>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</si>
  <si>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</si>
  <si>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</si>
  <si>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</si>
  <si>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</si>
  <si>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</si>
  <si>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</si>
  <si>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</si>
  <si>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</si>
  <si>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</si>
  <si>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</si>
  <si>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</si>
  <si>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</si>
  <si>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</si>
  <si>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</si>
  <si>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</si>
  <si>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</si>
  <si>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</si>
  <si>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</si>
  <si>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</si>
  <si>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</si>
  <si>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</si>
  <si>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</si>
  <si>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</si>
  <si>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</si>
  <si>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</si>
  <si>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</si>
  <si>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</si>
  <si>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</si>
  <si>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</si>
  <si>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</si>
  <si>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</si>
  <si>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</si>
  <si>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</si>
  <si>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</si>
  <si>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</si>
  <si>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</si>
  <si>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</si>
  <si>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</si>
  <si>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</si>
  <si>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</si>
  <si>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</si>
  <si>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</si>
  <si>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</si>
  <si>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</si>
  <si>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</si>
  <si>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</si>
  <si>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</si>
  <si>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</si>
  <si>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</si>
  <si>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</si>
  <si>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</si>
  <si>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</si>
  <si>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</si>
  <si>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</si>
  <si>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</si>
  <si>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</si>
  <si>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</si>
  <si>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</si>
  <si>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</si>
  <si>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</si>
  <si>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</si>
  <si>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</si>
  <si>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</si>
  <si>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</si>
  <si>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</si>
  <si>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</si>
  <si>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</si>
  <si>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</si>
  <si>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</si>
  <si>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</si>
  <si>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</si>
  <si>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</si>
  <si>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</si>
  <si>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</si>
  <si>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</si>
  <si>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</si>
  <si>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</si>
  <si>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</si>
  <si>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</si>
  <si>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</si>
  <si>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</si>
  <si>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</si>
  <si>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</si>
  <si>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</si>
  <si>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</si>
  <si>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</si>
  <si>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</si>
  <si>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</si>
  <si>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</si>
  <si>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</si>
  <si>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</si>
  <si>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</si>
  <si>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</si>
  <si>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</si>
  <si>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</si>
  <si>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</si>
  <si>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</si>
  <si>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</si>
  <si>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</si>
  <si>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</si>
  <si>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</si>
  <si>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</si>
  <si>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</si>
  <si>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</si>
  <si>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</si>
  <si>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</si>
  <si>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</si>
  <si>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</si>
  <si>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</si>
  <si>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</si>
  <si>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</si>
  <si>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</si>
  <si>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</si>
  <si>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</si>
  <si>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</si>
  <si>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</si>
  <si>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</si>
  <si>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</si>
  <si>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</si>
  <si>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</si>
  <si>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</si>
  <si>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</si>
  <si>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</si>
  <si>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</si>
  <si>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</si>
  <si>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</si>
  <si>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</si>
  <si>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</si>
  <si>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</si>
  <si>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</si>
  <si>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</si>
  <si>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</si>
  <si>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</si>
  <si>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</si>
  <si>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</si>
  <si>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</si>
  <si>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</si>
  <si>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</si>
  <si>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</si>
  <si>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</si>
  <si>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</si>
  <si>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USD: JPYxxx.xx-</t>
    <phoneticPr fontId="1"/>
  </si>
  <si>
    <t>RMB: JPYxx.xx-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</si>
  <si>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</si>
  <si>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</si>
  <si>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</si>
  <si>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</si>
  <si>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</si>
  <si>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</si>
  <si>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</si>
  <si>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</si>
  <si>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</si>
  <si>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</si>
  <si>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</si>
  <si>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</si>
  <si>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</si>
  <si>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</si>
  <si>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</si>
  <si>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</si>
  <si>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</si>
  <si>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</si>
  <si>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</si>
  <si>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</si>
  <si>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</si>
  <si>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</si>
  <si>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</si>
  <si>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</si>
  <si>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</si>
  <si>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</si>
  <si>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</si>
  <si>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</si>
  <si>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</si>
  <si>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</si>
  <si>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</si>
  <si>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</si>
  <si>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</si>
  <si>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</si>
  <si>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</si>
  <si>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</si>
  <si>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</si>
  <si>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</si>
  <si>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</si>
  <si>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</si>
  <si>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</si>
  <si>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</si>
  <si>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</si>
  <si>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</si>
  <si>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</si>
  <si>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</si>
  <si>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</si>
  <si>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</si>
  <si>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</si>
  <si>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</si>
  <si>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</si>
  <si>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</si>
  <si>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</si>
  <si>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</si>
  <si>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</si>
  <si>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</si>
  <si>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</si>
  <si>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</si>
  <si>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</si>
  <si>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</si>
  <si>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</si>
  <si>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</si>
  <si>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</si>
  <si>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</si>
  <si>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</si>
  <si>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</si>
  <si>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</si>
  <si>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</si>
  <si>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</si>
  <si>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</si>
  <si>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</si>
  <si>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</si>
  <si>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</si>
  <si>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</si>
  <si>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</si>
  <si>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</si>
  <si>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</si>
  <si>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</si>
  <si>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</si>
  <si>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</si>
  <si>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</si>
  <si>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</si>
  <si>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</si>
  <si>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</si>
  <si>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</si>
  <si>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</si>
  <si>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</si>
  <si>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2000</t>
    <phoneticPr fontId="1"/>
  </si>
  <si>
    <t>2200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</si>
  <si>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</si>
  <si>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</si>
  <si>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</si>
  <si>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</si>
  <si>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1330</t>
    <phoneticPr fontId="1"/>
  </si>
  <si>
    <t>2100</t>
  </si>
  <si>
    <t>2100</t>
    <phoneticPr fontId="1"/>
  </si>
  <si>
    <t>2000</t>
    <phoneticPr fontId="1"/>
  </si>
  <si>
    <t>0930</t>
    <phoneticPr fontId="1"/>
  </si>
  <si>
    <t>0700</t>
    <phoneticPr fontId="1"/>
  </si>
  <si>
    <t>1800</t>
    <phoneticPr fontId="1"/>
  </si>
  <si>
    <t>1700</t>
    <phoneticPr fontId="1"/>
  </si>
  <si>
    <t>0200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</si>
</sst>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183" fontId="2" fillId="0" borderId="29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45807.354166666664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1309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603"/>
      <c r="G5" s="604"/>
      <c r="H5" s="605"/>
      <c r="I5" s="604"/>
      <c r="J5" s="33">
        <v>45811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45813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45814</v>
      </c>
      <c r="K9" s="277" t="s">
        <v>6157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45814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45815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45815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9967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9968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45818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45808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9978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45811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45811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45811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45812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45812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JPYxxx.xx-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JPYxx.xx-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45815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8" t="s">
        <v>539</v>
      </c>
      <c r="D32" s="564"/>
      <c r="E32" s="606"/>
      <c r="F32" s="564"/>
      <c r="G32" s="565"/>
      <c r="H32" s="394"/>
      <c r="I32" s="565"/>
      <c r="J32" s="42">
        <v>45804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607" t="s">
        <v>540</v>
      </c>
      <c r="D33" s="387"/>
      <c r="E33" s="497"/>
      <c r="F33" s="387"/>
      <c r="G33" s="496"/>
      <c r="H33" s="384"/>
      <c r="I33" s="496"/>
      <c r="J33" s="42">
        <f>J32+2</f>
        <v>45806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/>
      <c r="E34" s="497"/>
      <c r="F34" s="387"/>
      <c r="G34" s="496"/>
      <c r="H34" s="384"/>
      <c r="I34" s="496"/>
      <c r="J34" s="42">
        <f>J33+2</f>
        <v>45808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45809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45810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45811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45811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80"/>
      <c r="E41" s="504"/>
      <c r="F41" s="480"/>
      <c r="G41" s="503"/>
      <c r="H41" s="384"/>
      <c r="I41" s="496"/>
      <c r="J41" s="42">
        <f>J40+1</f>
        <v>45812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45813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45818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JPYxxx.xx-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45819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JPYxx.xx-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45822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45757.520833333336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3126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9792</v>
      </c>
      <c r="E5" s="522">
        <v>45747</v>
      </c>
      <c r="F5" s="519" t="s">
        <v>9185</v>
      </c>
      <c r="G5" s="520">
        <v>45748</v>
      </c>
      <c r="H5" s="403" t="s">
        <v>9796</v>
      </c>
      <c r="I5" s="520">
        <v>45749</v>
      </c>
      <c r="J5" s="33">
        <v>45748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97" t="s">
        <v>9800</v>
      </c>
      <c r="E8" s="523">
        <v>45750</v>
      </c>
      <c r="F8" s="397" t="s">
        <v>9129</v>
      </c>
      <c r="G8" s="523">
        <v>45751</v>
      </c>
      <c r="H8" s="397" t="s">
        <v>9131</v>
      </c>
      <c r="I8" s="535">
        <v>45751</v>
      </c>
      <c r="J8" s="42">
        <f>J5+2</f>
        <v>45750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9806</v>
      </c>
      <c r="E9" s="517">
        <v>45751</v>
      </c>
      <c r="F9" s="397" t="s">
        <v>9245</v>
      </c>
      <c r="G9" s="517">
        <v>45752</v>
      </c>
      <c r="H9" s="397" t="s">
        <v>9328</v>
      </c>
      <c r="I9" s="518">
        <v>45752</v>
      </c>
      <c r="J9" s="42">
        <f>J8+1</f>
        <v>45751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9413</v>
      </c>
      <c r="E10" s="524">
        <v>45752</v>
      </c>
      <c r="F10" s="397" t="s">
        <v>9297</v>
      </c>
      <c r="G10" s="524">
        <v>45752</v>
      </c>
      <c r="H10" s="397" t="s">
        <v>9807</v>
      </c>
      <c r="I10" s="518">
        <v>45752</v>
      </c>
      <c r="J10" s="42">
        <f>J9</f>
        <v>45751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9808</v>
      </c>
      <c r="E11" s="524">
        <v>45752</v>
      </c>
      <c r="F11" s="422" t="s">
        <v>9156</v>
      </c>
      <c r="G11" s="524">
        <v>45752</v>
      </c>
      <c r="H11" s="422" t="s">
        <v>9810</v>
      </c>
      <c r="I11" s="525">
        <v>45752</v>
      </c>
      <c r="J11" s="42">
        <f>J12</f>
        <v>45752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9740</v>
      </c>
      <c r="E12" s="524">
        <v>45753</v>
      </c>
      <c r="F12" s="422" t="s">
        <v>9811</v>
      </c>
      <c r="G12" s="524">
        <v>45753</v>
      </c>
      <c r="H12" s="422" t="s">
        <v>9812</v>
      </c>
      <c r="I12" s="525">
        <v>45753</v>
      </c>
      <c r="J12" s="42">
        <f>J10+1</f>
        <v>45752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9785</v>
      </c>
      <c r="C15" s="55" t="s">
        <v>481</v>
      </c>
      <c r="D15" s="526" t="s">
        <v>9413</v>
      </c>
      <c r="E15" s="527">
        <v>45755</v>
      </c>
      <c r="F15" s="526"/>
      <c r="G15" s="528"/>
      <c r="H15" s="396"/>
      <c r="I15" s="529"/>
      <c r="J15" s="34">
        <f>J5+7</f>
        <v>45755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9287</v>
      </c>
      <c r="E17" s="515">
        <v>45744</v>
      </c>
      <c r="F17" s="402" t="s">
        <v>9646</v>
      </c>
      <c r="G17" s="552">
        <v>45745</v>
      </c>
      <c r="H17" s="553" t="s">
        <v>9680</v>
      </c>
      <c r="I17" s="552">
        <v>45745</v>
      </c>
      <c r="J17" s="33">
        <v>45745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2149</v>
      </c>
      <c r="E20" s="523">
        <v>45747</v>
      </c>
      <c r="F20" s="397" t="s">
        <v>9668</v>
      </c>
      <c r="G20" s="518">
        <v>45748</v>
      </c>
      <c r="H20" s="398" t="s">
        <v>9297</v>
      </c>
      <c r="I20" s="518">
        <v>45748</v>
      </c>
      <c r="J20" s="42">
        <f>J17+3</f>
        <v>45748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9111</v>
      </c>
      <c r="E21" s="523">
        <v>45748</v>
      </c>
      <c r="F21" s="397" t="s">
        <v>9292</v>
      </c>
      <c r="G21" s="518">
        <v>45748</v>
      </c>
      <c r="H21" s="398" t="s">
        <v>9794</v>
      </c>
      <c r="I21" s="518">
        <v>45748</v>
      </c>
      <c r="J21" s="42">
        <f>J20</f>
        <v>45748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9795</v>
      </c>
      <c r="E22" s="523">
        <v>45748</v>
      </c>
      <c r="F22" s="397" t="s">
        <v>9528</v>
      </c>
      <c r="G22" s="518">
        <v>45749</v>
      </c>
      <c r="H22" s="398" t="s">
        <v>9793</v>
      </c>
      <c r="I22" s="518">
        <v>45749</v>
      </c>
      <c r="J22" s="42">
        <f>J20</f>
        <v>45748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397" t="s">
        <v>9520</v>
      </c>
      <c r="E23" s="523">
        <v>45749</v>
      </c>
      <c r="F23" s="397" t="s">
        <v>9284</v>
      </c>
      <c r="G23" s="535">
        <v>45749</v>
      </c>
      <c r="H23" s="398" t="s">
        <v>9729</v>
      </c>
      <c r="I23" s="535">
        <v>45749</v>
      </c>
      <c r="J23" s="42">
        <f>J24</f>
        <v>45749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9184</v>
      </c>
      <c r="E24" s="523">
        <v>45749</v>
      </c>
      <c r="F24" s="397" t="s">
        <v>9266</v>
      </c>
      <c r="G24" s="535">
        <v>45750</v>
      </c>
      <c r="H24" s="398" t="s">
        <v>9735</v>
      </c>
      <c r="I24" s="518">
        <v>45750</v>
      </c>
      <c r="J24" s="42">
        <f>J21+1</f>
        <v>45749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JPY151.58-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13" t="s">
        <v>9603</v>
      </c>
      <c r="E27" s="539">
        <v>45752</v>
      </c>
      <c r="F27" s="414" t="s">
        <v>9231</v>
      </c>
      <c r="G27" s="540">
        <v>45752</v>
      </c>
      <c r="H27" s="413" t="s">
        <v>9815</v>
      </c>
      <c r="I27" s="540">
        <v>45752</v>
      </c>
      <c r="J27" s="34">
        <f>J17+7</f>
        <v>45752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9491</v>
      </c>
      <c r="E30" s="514">
        <v>45740</v>
      </c>
      <c r="F30" s="391" t="s">
        <v>9781</v>
      </c>
      <c r="G30" s="516">
        <v>45741</v>
      </c>
      <c r="H30" s="392" t="s">
        <v>9782</v>
      </c>
      <c r="I30" s="516">
        <v>45742</v>
      </c>
      <c r="J30" s="42">
        <v>45741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9786</v>
      </c>
      <c r="E31" s="517">
        <v>45742</v>
      </c>
      <c r="F31" s="397" t="s">
        <v>9787</v>
      </c>
      <c r="G31" s="518">
        <v>45743</v>
      </c>
      <c r="H31" s="398" t="s">
        <v>9707</v>
      </c>
      <c r="I31" s="518">
        <v>45744</v>
      </c>
      <c r="J31" s="42">
        <f>J30+2</f>
        <v>45743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9422</v>
      </c>
      <c r="E32" s="517">
        <v>45744</v>
      </c>
      <c r="F32" s="397" t="s">
        <v>9788</v>
      </c>
      <c r="G32" s="518">
        <v>45745</v>
      </c>
      <c r="H32" s="398" t="s">
        <v>9247</v>
      </c>
      <c r="I32" s="518">
        <v>45745</v>
      </c>
      <c r="J32" s="42">
        <f>J31+2</f>
        <v>45745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9310</v>
      </c>
      <c r="E35" s="517">
        <v>45746</v>
      </c>
      <c r="F35" s="397" t="s">
        <v>9223</v>
      </c>
      <c r="G35" s="518">
        <v>45747</v>
      </c>
      <c r="H35" s="398" t="s">
        <v>9790</v>
      </c>
      <c r="I35" s="518">
        <v>45747</v>
      </c>
      <c r="J35" s="42">
        <f>J32+1</f>
        <v>45746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9512</v>
      </c>
      <c r="E36" s="517">
        <v>45748</v>
      </c>
      <c r="F36" s="397" t="s">
        <v>9296</v>
      </c>
      <c r="G36" s="518">
        <v>45748</v>
      </c>
      <c r="H36" s="398" t="s">
        <v>9196</v>
      </c>
      <c r="I36" s="518">
        <v>45748</v>
      </c>
      <c r="J36" s="42">
        <f>J38</f>
        <v>45748</v>
      </c>
      <c r="K36" s="163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9286</v>
      </c>
      <c r="E37" s="517">
        <v>45748</v>
      </c>
      <c r="F37" s="397" t="s">
        <v>9336</v>
      </c>
      <c r="G37" s="518">
        <v>45748</v>
      </c>
      <c r="H37" s="398" t="s">
        <v>9310</v>
      </c>
      <c r="I37" s="518">
        <v>45748</v>
      </c>
      <c r="J37" s="42">
        <f>J35+1</f>
        <v>45747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9797</v>
      </c>
      <c r="E38" s="517">
        <v>45748</v>
      </c>
      <c r="F38" s="397" t="s">
        <v>9480</v>
      </c>
      <c r="G38" s="518">
        <v>45749</v>
      </c>
      <c r="H38" s="398" t="s">
        <v>9237</v>
      </c>
      <c r="I38" s="518">
        <v>45749</v>
      </c>
      <c r="J38" s="42">
        <f>J37+1</f>
        <v>45748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9803</v>
      </c>
      <c r="E39" s="524">
        <v>45750</v>
      </c>
      <c r="F39" s="422" t="s">
        <v>9415</v>
      </c>
      <c r="G39" s="525">
        <v>45750</v>
      </c>
      <c r="H39" s="398" t="s">
        <v>9211</v>
      </c>
      <c r="I39" s="518">
        <v>45750</v>
      </c>
      <c r="J39" s="42">
        <f>J36+1</f>
        <v>45749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9306</v>
      </c>
      <c r="E40" s="517">
        <v>45751</v>
      </c>
      <c r="F40" s="557" t="s">
        <v>9809</v>
      </c>
      <c r="G40" s="543">
        <v>45751</v>
      </c>
      <c r="H40" s="398" t="s">
        <v>9323</v>
      </c>
      <c r="I40" s="518">
        <v>45751</v>
      </c>
      <c r="J40" s="42">
        <f>J39+1</f>
        <v>45750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9684</v>
      </c>
      <c r="E43" s="544">
        <v>45753</v>
      </c>
      <c r="F43" s="391" t="s">
        <v>9098</v>
      </c>
      <c r="G43" s="516">
        <v>45755</v>
      </c>
      <c r="H43" s="392" t="s">
        <v>9193</v>
      </c>
      <c r="I43" s="516">
        <v>45756</v>
      </c>
      <c r="J43" s="133">
        <f>J40+5</f>
        <v>45755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JPY151.58-</v>
      </c>
      <c r="C44" s="50" t="s">
        <v>540</v>
      </c>
      <c r="D44" s="397" t="s">
        <v>9821</v>
      </c>
      <c r="E44" s="517">
        <v>45756</v>
      </c>
      <c r="F44" s="397" t="s">
        <v>9302</v>
      </c>
      <c r="G44" s="518">
        <v>45756</v>
      </c>
      <c r="H44" s="398" t="s">
        <v>9239</v>
      </c>
      <c r="I44" s="518">
        <v>45757</v>
      </c>
      <c r="J44" s="42">
        <f>J43+1</f>
        <v>45756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95" t="s">
        <v>9827</v>
      </c>
      <c r="E45" s="569">
        <v>45757</v>
      </c>
      <c r="F45" s="395" t="s">
        <v>9828</v>
      </c>
      <c r="G45" s="529">
        <v>45758</v>
      </c>
      <c r="H45" s="396" t="s">
        <v>9829</v>
      </c>
      <c r="I45" s="529">
        <v>45758</v>
      </c>
      <c r="J45" s="76">
        <f>J44+3</f>
        <v>45759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45121.604166666664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45117.354166666664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4021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45110.354166666664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45103.354166666664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3975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45093.708333333336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1382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45091.583333333336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45082.333333333336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1261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45072.6875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45068.645833333336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45750.6875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9571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/>
      <c r="E5" s="522"/>
      <c r="F5" s="519"/>
      <c r="G5" s="520"/>
      <c r="H5" s="403"/>
      <c r="I5" s="520"/>
      <c r="J5" s="140" t="s">
        <v>9747</v>
      </c>
      <c r="K5" s="268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407"/>
      <c r="E6" s="522"/>
      <c r="F6" s="397"/>
      <c r="G6" s="518"/>
      <c r="H6" s="398"/>
      <c r="I6" s="518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57"/>
      <c r="E7" s="583"/>
      <c r="F7" s="391"/>
      <c r="G7" s="517"/>
      <c r="H7" s="397"/>
      <c r="I7" s="518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/>
      <c r="E8" s="523"/>
      <c r="F8" s="397"/>
      <c r="G8" s="523"/>
      <c r="H8" s="397"/>
      <c r="I8" s="535"/>
      <c r="J8" s="129" t="str">
        <f>J5</f>
        <v>SKIP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/>
      <c r="E9" s="517"/>
      <c r="F9" s="397"/>
      <c r="G9" s="517"/>
      <c r="H9" s="397"/>
      <c r="I9" s="518"/>
      <c r="J9" s="129" t="str">
        <f>J8</f>
        <v>SKIP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/>
      <c r="E10" s="524"/>
      <c r="F10" s="397"/>
      <c r="G10" s="524"/>
      <c r="H10" s="397"/>
      <c r="I10" s="518"/>
      <c r="J10" s="129" t="str">
        <f>J9</f>
        <v>SKIP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/>
      <c r="E11" s="524"/>
      <c r="F11" s="422"/>
      <c r="G11" s="524"/>
      <c r="H11" s="422"/>
      <c r="I11" s="525"/>
      <c r="J11" s="129" t="str">
        <f>J12</f>
        <v>SKIP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/>
      <c r="E12" s="524"/>
      <c r="F12" s="422"/>
      <c r="G12" s="524"/>
      <c r="H12" s="422"/>
      <c r="I12" s="525"/>
      <c r="J12" s="129" t="str">
        <f>J10</f>
        <v>SKIP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9749</v>
      </c>
      <c r="C13" s="95"/>
      <c r="D13" s="422"/>
      <c r="E13" s="524"/>
      <c r="F13" s="422"/>
      <c r="G13" s="525"/>
      <c r="H13" s="424"/>
      <c r="I13" s="525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9750</v>
      </c>
      <c r="C14" s="89"/>
      <c r="D14" s="397"/>
      <c r="E14" s="517"/>
      <c r="F14" s="397"/>
      <c r="G14" s="518"/>
      <c r="H14" s="398"/>
      <c r="I14" s="518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9751</v>
      </c>
      <c r="C15" s="94" t="s">
        <v>481</v>
      </c>
      <c r="D15" s="475"/>
      <c r="E15" s="536"/>
      <c r="F15" s="475"/>
      <c r="G15" s="537"/>
      <c r="H15" s="418"/>
      <c r="I15" s="538"/>
      <c r="J15" s="141" t="str">
        <f>J5</f>
        <v>SKIP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9357</v>
      </c>
      <c r="E17" s="515">
        <v>45737</v>
      </c>
      <c r="F17" s="402" t="s">
        <v>9738</v>
      </c>
      <c r="G17" s="552">
        <v>45737</v>
      </c>
      <c r="H17" s="553" t="s">
        <v>9757</v>
      </c>
      <c r="I17" s="552">
        <v>45738</v>
      </c>
      <c r="J17" s="33">
        <v>45738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7" t="s">
        <v>9201</v>
      </c>
      <c r="E20" s="523">
        <v>45740</v>
      </c>
      <c r="F20" s="397" t="s">
        <v>9195</v>
      </c>
      <c r="G20" s="518">
        <v>45740</v>
      </c>
      <c r="H20" s="398" t="s">
        <v>9084</v>
      </c>
      <c r="I20" s="518">
        <v>45740</v>
      </c>
      <c r="J20" s="42">
        <f>J21</f>
        <v>45741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9292</v>
      </c>
      <c r="E21" s="523">
        <v>45740</v>
      </c>
      <c r="F21" s="397" t="s">
        <v>9331</v>
      </c>
      <c r="G21" s="518">
        <v>45740</v>
      </c>
      <c r="H21" s="398" t="s">
        <v>9766</v>
      </c>
      <c r="I21" s="518">
        <v>45740</v>
      </c>
      <c r="J21" s="42">
        <f>J17+3</f>
        <v>45741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397" t="s">
        <v>9228</v>
      </c>
      <c r="E22" s="523">
        <v>45740</v>
      </c>
      <c r="F22" s="397" t="s">
        <v>9106</v>
      </c>
      <c r="G22" s="518">
        <v>45741</v>
      </c>
      <c r="H22" s="398" t="s">
        <v>9101</v>
      </c>
      <c r="I22" s="518">
        <v>45741</v>
      </c>
      <c r="J22" s="42">
        <f>J21</f>
        <v>45741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9086</v>
      </c>
      <c r="E23" s="523">
        <v>45741</v>
      </c>
      <c r="F23" s="397" t="s">
        <v>9169</v>
      </c>
      <c r="G23" s="535">
        <v>45742</v>
      </c>
      <c r="H23" s="398" t="s">
        <v>9776</v>
      </c>
      <c r="I23" s="518">
        <v>45742</v>
      </c>
      <c r="J23" s="42">
        <f>J20+1</f>
        <v>45742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9455</v>
      </c>
      <c r="E24" s="523">
        <v>45742</v>
      </c>
      <c r="F24" s="397" t="s">
        <v>9204</v>
      </c>
      <c r="G24" s="535">
        <v>45742</v>
      </c>
      <c r="H24" s="398" t="s">
        <v>9237</v>
      </c>
      <c r="I24" s="535">
        <v>45742</v>
      </c>
      <c r="J24" s="42">
        <f>J23</f>
        <v>45742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JPY150.69-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13" t="s">
        <v>9287</v>
      </c>
      <c r="E27" s="539">
        <v>45744</v>
      </c>
      <c r="F27" s="414" t="s">
        <v>9791</v>
      </c>
      <c r="G27" s="540">
        <v>45745</v>
      </c>
      <c r="H27" s="413" t="s">
        <v>9679</v>
      </c>
      <c r="I27" s="540">
        <v>45745</v>
      </c>
      <c r="J27" s="34">
        <f>J17+7</f>
        <v>45745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9745</v>
      </c>
      <c r="E30" s="514">
        <v>45732</v>
      </c>
      <c r="F30" s="391" t="s">
        <v>9746</v>
      </c>
      <c r="G30" s="516">
        <v>45734</v>
      </c>
      <c r="H30" s="392" t="s">
        <v>9664</v>
      </c>
      <c r="I30" s="516">
        <v>45734</v>
      </c>
      <c r="J30" s="42">
        <v>45734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9599</v>
      </c>
      <c r="E31" s="517">
        <v>45735</v>
      </c>
      <c r="F31" s="397" t="s">
        <v>9743</v>
      </c>
      <c r="G31" s="518">
        <v>45735</v>
      </c>
      <c r="H31" s="398" t="s">
        <v>9449</v>
      </c>
      <c r="I31" s="518">
        <v>45736</v>
      </c>
      <c r="J31" s="42">
        <f>J30+2</f>
        <v>45736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9741</v>
      </c>
      <c r="E32" s="517">
        <v>45737</v>
      </c>
      <c r="F32" s="397" t="s">
        <v>9328</v>
      </c>
      <c r="G32" s="518">
        <v>45738</v>
      </c>
      <c r="H32" s="398" t="s">
        <v>9758</v>
      </c>
      <c r="I32" s="518">
        <v>45738</v>
      </c>
      <c r="J32" s="42">
        <f>J31+2</f>
        <v>45738</v>
      </c>
      <c r="K32" s="172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584" t="s">
        <v>9756</v>
      </c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9763</v>
      </c>
      <c r="E35" s="517">
        <v>45740</v>
      </c>
      <c r="F35" s="397" t="s">
        <v>9764</v>
      </c>
      <c r="G35" s="518">
        <v>45740</v>
      </c>
      <c r="H35" s="398" t="s">
        <v>9765</v>
      </c>
      <c r="I35" s="518">
        <v>45740</v>
      </c>
      <c r="J35" s="42">
        <f>J32+1</f>
        <v>45739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97" t="s">
        <v>9622</v>
      </c>
      <c r="E36" s="517">
        <v>45741</v>
      </c>
      <c r="F36" s="397" t="s">
        <v>9773</v>
      </c>
      <c r="G36" s="518">
        <v>45713</v>
      </c>
      <c r="H36" s="398" t="s">
        <v>9413</v>
      </c>
      <c r="I36" s="518">
        <v>45741</v>
      </c>
      <c r="J36" s="42">
        <f>J37</f>
        <v>45741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9769</v>
      </c>
      <c r="E37" s="517">
        <v>45742</v>
      </c>
      <c r="F37" s="397" t="s">
        <v>9770</v>
      </c>
      <c r="G37" s="518">
        <v>45742</v>
      </c>
      <c r="H37" s="398" t="s">
        <v>9611</v>
      </c>
      <c r="I37" s="518">
        <v>45742</v>
      </c>
      <c r="J37" s="42">
        <f>J38+1</f>
        <v>45741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9111</v>
      </c>
      <c r="E38" s="517">
        <v>45742</v>
      </c>
      <c r="F38" s="397" t="s">
        <v>9517</v>
      </c>
      <c r="G38" s="518">
        <v>45742</v>
      </c>
      <c r="H38" s="398" t="s">
        <v>9199</v>
      </c>
      <c r="I38" s="518">
        <v>45742</v>
      </c>
      <c r="J38" s="42">
        <f>J35+1</f>
        <v>45740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9777</v>
      </c>
      <c r="E39" s="524">
        <v>45743</v>
      </c>
      <c r="F39" s="422" t="s">
        <v>9775</v>
      </c>
      <c r="G39" s="525">
        <v>45743</v>
      </c>
      <c r="H39" s="398" t="s">
        <v>9413</v>
      </c>
      <c r="I39" s="518">
        <v>45743</v>
      </c>
      <c r="J39" s="42">
        <f>J36+1</f>
        <v>45742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45743</v>
      </c>
      <c r="F40" s="557" t="s">
        <v>9205</v>
      </c>
      <c r="G40" s="543">
        <v>45743</v>
      </c>
      <c r="H40" s="398" t="s">
        <v>9779</v>
      </c>
      <c r="I40" s="518">
        <v>45743</v>
      </c>
      <c r="J40" s="42">
        <f>J39+1</f>
        <v>45743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426" t="s">
        <v>9245</v>
      </c>
      <c r="E43" s="544">
        <v>45746</v>
      </c>
      <c r="F43" s="391" t="s">
        <v>9166</v>
      </c>
      <c r="G43" s="516">
        <v>45748</v>
      </c>
      <c r="H43" s="392" t="s">
        <v>9500</v>
      </c>
      <c r="I43" s="516">
        <v>45748</v>
      </c>
      <c r="J43" s="133">
        <f>J40+5</f>
        <v>45748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JPY150.69-</v>
      </c>
      <c r="C44" s="50" t="s">
        <v>540</v>
      </c>
      <c r="D44" s="397" t="s">
        <v>9611</v>
      </c>
      <c r="E44" s="517">
        <v>45749</v>
      </c>
      <c r="F44" s="397" t="s">
        <v>9111</v>
      </c>
      <c r="G44" s="518">
        <v>45749</v>
      </c>
      <c r="H44" s="398" t="s">
        <v>9798</v>
      </c>
      <c r="I44" s="518">
        <v>45750</v>
      </c>
      <c r="J44" s="42">
        <f>J43+1</f>
        <v>45749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99" t="s">
        <v>9799</v>
      </c>
      <c r="E45" s="545">
        <v>45750</v>
      </c>
      <c r="F45" s="395" t="s">
        <v>9801</v>
      </c>
      <c r="G45" s="529">
        <v>45751</v>
      </c>
      <c r="H45" s="396" t="s">
        <v>9802</v>
      </c>
      <c r="I45" s="529">
        <v>45752</v>
      </c>
      <c r="J45" s="76">
        <f>J44+3</f>
        <v>45752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45057.354166666664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 t="s">
        <v>3402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45042.625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3262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3248</v>
      </c>
      <c r="C1" s="611"/>
      <c r="D1" s="9"/>
      <c r="E1" s="9"/>
      <c r="F1" s="612">
        <v>45030.770833333336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45029.354166666664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3126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45016.6875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45012.354166666664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3003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45002.6875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44998.354166666664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593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2826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45747.354166666664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3003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9238</v>
      </c>
      <c r="E5" s="522">
        <v>45737</v>
      </c>
      <c r="F5" s="519" t="s">
        <v>9753</v>
      </c>
      <c r="G5" s="520">
        <v>45738</v>
      </c>
      <c r="H5" s="403" t="s">
        <v>9700</v>
      </c>
      <c r="I5" s="520">
        <v>45738</v>
      </c>
      <c r="J5" s="33">
        <v>45734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9767</v>
      </c>
      <c r="E8" s="523">
        <v>45740</v>
      </c>
      <c r="F8" s="397" t="s">
        <v>9768</v>
      </c>
      <c r="G8" s="523">
        <v>45740</v>
      </c>
      <c r="H8" s="397" t="s">
        <v>9204</v>
      </c>
      <c r="I8" s="535">
        <v>45740</v>
      </c>
      <c r="J8" s="42">
        <f>J5+2</f>
        <v>45736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3008</v>
      </c>
      <c r="E9" s="524">
        <v>45740</v>
      </c>
      <c r="F9" s="422" t="s">
        <v>9771</v>
      </c>
      <c r="G9" s="524">
        <v>45741</v>
      </c>
      <c r="H9" s="422" t="s">
        <v>9772</v>
      </c>
      <c r="I9" s="525">
        <v>45741</v>
      </c>
      <c r="J9" s="42">
        <f>J11+1</f>
        <v>45738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9332</v>
      </c>
      <c r="E10" s="517">
        <v>45741</v>
      </c>
      <c r="F10" s="397" t="s">
        <v>9486</v>
      </c>
      <c r="G10" s="517">
        <v>45742</v>
      </c>
      <c r="H10" s="397" t="s">
        <v>9562</v>
      </c>
      <c r="I10" s="518">
        <v>45742</v>
      </c>
      <c r="J10" s="42">
        <f>J8+1</f>
        <v>45737</v>
      </c>
      <c r="K10" s="163" t="s">
        <v>9752</v>
      </c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9284</v>
      </c>
      <c r="E11" s="524">
        <v>45742</v>
      </c>
      <c r="F11" s="397" t="s">
        <v>9615</v>
      </c>
      <c r="G11" s="524">
        <v>45743</v>
      </c>
      <c r="H11" s="397" t="s">
        <v>9778</v>
      </c>
      <c r="I11" s="518">
        <v>45743</v>
      </c>
      <c r="J11" s="42">
        <f>J10</f>
        <v>45737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89" t="s">
        <v>478</v>
      </c>
      <c r="D12" s="422" t="s">
        <v>9359</v>
      </c>
      <c r="E12" s="524">
        <v>45743</v>
      </c>
      <c r="F12" s="422" t="s">
        <v>9542</v>
      </c>
      <c r="G12" s="524">
        <v>45745</v>
      </c>
      <c r="H12" s="422" t="s">
        <v>9623</v>
      </c>
      <c r="I12" s="525">
        <v>45745</v>
      </c>
      <c r="J12" s="42">
        <f>J9</f>
        <v>45738</v>
      </c>
      <c r="K12" s="255" t="s">
        <v>9780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9572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9692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9693</v>
      </c>
      <c r="C15" s="55" t="s">
        <v>481</v>
      </c>
      <c r="D15" s="526" t="s">
        <v>9789</v>
      </c>
      <c r="E15" s="527">
        <v>45747</v>
      </c>
      <c r="F15" s="526"/>
      <c r="G15" s="528"/>
      <c r="H15" s="396"/>
      <c r="I15" s="529"/>
      <c r="J15" s="34">
        <f>J5+7</f>
        <v>45741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9660</v>
      </c>
      <c r="E17" s="515">
        <v>45731</v>
      </c>
      <c r="F17" s="402" t="s">
        <v>9641</v>
      </c>
      <c r="G17" s="552">
        <v>45731</v>
      </c>
      <c r="H17" s="553" t="s">
        <v>9706</v>
      </c>
      <c r="I17" s="552">
        <v>45732</v>
      </c>
      <c r="J17" s="33">
        <v>45731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85" t="s">
        <v>8</v>
      </c>
      <c r="D20" s="397" t="s">
        <v>9117</v>
      </c>
      <c r="E20" s="523">
        <v>45734</v>
      </c>
      <c r="F20" s="397" t="s">
        <v>9207</v>
      </c>
      <c r="G20" s="518">
        <v>45734</v>
      </c>
      <c r="H20" s="398" t="s">
        <v>9155</v>
      </c>
      <c r="I20" s="518">
        <v>45734</v>
      </c>
      <c r="J20" s="42">
        <f>J21</f>
        <v>45734</v>
      </c>
      <c r="K20" s="166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9723</v>
      </c>
      <c r="E21" s="523">
        <v>45734</v>
      </c>
      <c r="F21" s="397" t="s">
        <v>9722</v>
      </c>
      <c r="G21" s="518">
        <v>45734</v>
      </c>
      <c r="H21" s="398" t="s">
        <v>9721</v>
      </c>
      <c r="I21" s="518">
        <v>45734</v>
      </c>
      <c r="J21" s="42">
        <f>J17+3</f>
        <v>45734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9548</v>
      </c>
      <c r="E22" s="523">
        <v>45734</v>
      </c>
      <c r="F22" s="397" t="s">
        <v>9097</v>
      </c>
      <c r="G22" s="518">
        <v>45734</v>
      </c>
      <c r="H22" s="398" t="s">
        <v>9729</v>
      </c>
      <c r="I22" s="518">
        <v>45734</v>
      </c>
      <c r="J22" s="42">
        <f>J21</f>
        <v>45734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9213</v>
      </c>
      <c r="E23" s="523">
        <v>45734</v>
      </c>
      <c r="F23" s="397" t="s">
        <v>9314</v>
      </c>
      <c r="G23" s="535">
        <v>45735</v>
      </c>
      <c r="H23" s="398" t="s">
        <v>9736</v>
      </c>
      <c r="I23" s="518">
        <v>45735</v>
      </c>
      <c r="J23" s="42">
        <f>J22+1</f>
        <v>45735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9098</v>
      </c>
      <c r="E24" s="523">
        <v>45735</v>
      </c>
      <c r="F24" s="397" t="s">
        <v>9717</v>
      </c>
      <c r="G24" s="535">
        <v>45735</v>
      </c>
      <c r="H24" s="398" t="s">
        <v>9159</v>
      </c>
      <c r="I24" s="535">
        <v>45735</v>
      </c>
      <c r="J24" s="42">
        <f>J23</f>
        <v>45735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JPY149.31-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13" t="s">
        <v>9166</v>
      </c>
      <c r="E27" s="539">
        <v>45737</v>
      </c>
      <c r="F27" s="414" t="s">
        <v>9739</v>
      </c>
      <c r="G27" s="540">
        <v>45737</v>
      </c>
      <c r="H27" s="413" t="s">
        <v>9445</v>
      </c>
      <c r="I27" s="540">
        <v>45738</v>
      </c>
      <c r="J27" s="34">
        <f>J17+7</f>
        <v>45738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9355</v>
      </c>
      <c r="E30" s="514">
        <v>45727</v>
      </c>
      <c r="F30" s="391" t="s">
        <v>9679</v>
      </c>
      <c r="G30" s="516">
        <v>45727</v>
      </c>
      <c r="H30" s="392" t="s">
        <v>9681</v>
      </c>
      <c r="I30" s="516">
        <v>45728</v>
      </c>
      <c r="J30" s="42">
        <v>45727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97" t="s">
        <v>9694</v>
      </c>
      <c r="E31" s="517">
        <v>45728</v>
      </c>
      <c r="F31" s="397" t="s">
        <v>9464</v>
      </c>
      <c r="G31" s="518">
        <v>45728</v>
      </c>
      <c r="H31" s="398" t="s">
        <v>9695</v>
      </c>
      <c r="I31" s="518">
        <v>45729</v>
      </c>
      <c r="J31" s="42">
        <f>J30+2</f>
        <v>45729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45730</v>
      </c>
      <c r="F32" s="397" t="s">
        <v>9700</v>
      </c>
      <c r="G32" s="518">
        <v>45730</v>
      </c>
      <c r="H32" s="398" t="s">
        <v>9702</v>
      </c>
      <c r="I32" s="518">
        <v>45730</v>
      </c>
      <c r="J32" s="42">
        <f>J31+2</f>
        <v>45731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9711</v>
      </c>
      <c r="E35" s="517">
        <v>45732</v>
      </c>
      <c r="F35" s="397" t="s">
        <v>9712</v>
      </c>
      <c r="G35" s="518">
        <v>45733</v>
      </c>
      <c r="H35" s="398" t="s">
        <v>9173</v>
      </c>
      <c r="I35" s="518">
        <v>45733</v>
      </c>
      <c r="J35" s="42">
        <f>J32+1</f>
        <v>45732</v>
      </c>
      <c r="K35" s="255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9724</v>
      </c>
      <c r="E36" s="517">
        <v>45734</v>
      </c>
      <c r="F36" s="397" t="s">
        <v>9725</v>
      </c>
      <c r="G36" s="518">
        <v>45734</v>
      </c>
      <c r="H36" s="398" t="s">
        <v>9726</v>
      </c>
      <c r="I36" s="518">
        <v>45734</v>
      </c>
      <c r="J36" s="42">
        <f>J37</f>
        <v>45734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9737</v>
      </c>
      <c r="E37" s="517">
        <v>45734</v>
      </c>
      <c r="F37" s="397" t="s">
        <v>9460</v>
      </c>
      <c r="G37" s="518">
        <v>45735</v>
      </c>
      <c r="H37" s="398" t="s">
        <v>9310</v>
      </c>
      <c r="I37" s="518">
        <v>45735</v>
      </c>
      <c r="J37" s="42">
        <f>J38+1</f>
        <v>45734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9294</v>
      </c>
      <c r="E38" s="517">
        <v>45735</v>
      </c>
      <c r="F38" s="397" t="s">
        <v>9417</v>
      </c>
      <c r="G38" s="518">
        <v>45736</v>
      </c>
      <c r="H38" s="398" t="s">
        <v>9237</v>
      </c>
      <c r="I38" s="518">
        <v>45736</v>
      </c>
      <c r="J38" s="42">
        <f>J35+1</f>
        <v>45733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9733</v>
      </c>
      <c r="E39" s="524">
        <v>45737</v>
      </c>
      <c r="F39" s="422" t="s">
        <v>9732</v>
      </c>
      <c r="G39" s="525">
        <v>45737</v>
      </c>
      <c r="H39" s="398" t="s">
        <v>9297</v>
      </c>
      <c r="I39" s="518">
        <v>45737</v>
      </c>
      <c r="J39" s="42">
        <f>J36+1</f>
        <v>45735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45737</v>
      </c>
      <c r="F40" s="557" t="s">
        <v>9097</v>
      </c>
      <c r="G40" s="543">
        <v>45737</v>
      </c>
      <c r="H40" s="398" t="s">
        <v>9540</v>
      </c>
      <c r="I40" s="518">
        <v>45737</v>
      </c>
      <c r="J40" s="42">
        <f>J39+1</f>
        <v>45736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9492</v>
      </c>
      <c r="E43" s="544">
        <v>45740</v>
      </c>
      <c r="F43" s="391" t="s">
        <v>9677</v>
      </c>
      <c r="G43" s="516">
        <v>45741</v>
      </c>
      <c r="H43" s="392" t="s">
        <v>9217</v>
      </c>
      <c r="I43" s="516">
        <v>45742</v>
      </c>
      <c r="J43" s="133">
        <f>J40+5</f>
        <v>45741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JPY149.31-</v>
      </c>
      <c r="C44" s="85" t="s">
        <v>540</v>
      </c>
      <c r="D44" s="397" t="s">
        <v>9774</v>
      </c>
      <c r="E44" s="517">
        <v>45742</v>
      </c>
      <c r="F44" s="397" t="s">
        <v>9079</v>
      </c>
      <c r="G44" s="518">
        <v>45743</v>
      </c>
      <c r="H44" s="398" t="s">
        <v>9783</v>
      </c>
      <c r="I44" s="518">
        <v>45744</v>
      </c>
      <c r="J44" s="42">
        <f>J43+1</f>
        <v>45742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95" t="s">
        <v>9355</v>
      </c>
      <c r="E45" s="569">
        <v>45744</v>
      </c>
      <c r="F45" s="395"/>
      <c r="G45" s="529"/>
      <c r="H45" s="396"/>
      <c r="I45" s="529"/>
      <c r="J45" s="76">
        <f>J44+3</f>
        <v>45745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44984.354166666664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2764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5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420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44970.354166666664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381</v>
      </c>
      <c r="C2" s="61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44963.354166666664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2576</v>
      </c>
      <c r="C2" s="61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44956.6875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2517</v>
      </c>
      <c r="C2" s="61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44953.6875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44942.6875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2388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44936.354166666664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2332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5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44932.333333333336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2314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44819.6875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2144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45740.354166666664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641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407" t="s">
        <v>9193</v>
      </c>
      <c r="E5" s="522">
        <v>45727</v>
      </c>
      <c r="F5" s="519" t="s">
        <v>9112</v>
      </c>
      <c r="G5" s="520">
        <v>45728</v>
      </c>
      <c r="H5" s="403" t="s">
        <v>9290</v>
      </c>
      <c r="I5" s="520">
        <v>45701</v>
      </c>
      <c r="J5" s="33">
        <v>45727</v>
      </c>
      <c r="K5" s="268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9293</v>
      </c>
      <c r="E8" s="523">
        <v>45703</v>
      </c>
      <c r="F8" s="397" t="s">
        <v>9708</v>
      </c>
      <c r="G8" s="523">
        <v>45731</v>
      </c>
      <c r="H8" s="397" t="s">
        <v>9709</v>
      </c>
      <c r="I8" s="535">
        <v>45731</v>
      </c>
      <c r="J8" s="42">
        <f>J5+2</f>
        <v>45729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9129</v>
      </c>
      <c r="E9" s="524">
        <v>45732</v>
      </c>
      <c r="F9" s="422" t="s">
        <v>9245</v>
      </c>
      <c r="G9" s="524">
        <v>45732</v>
      </c>
      <c r="H9" s="422" t="s">
        <v>9710</v>
      </c>
      <c r="I9" s="525">
        <v>45732</v>
      </c>
      <c r="J9" s="42">
        <f>J10+1</f>
        <v>45731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9715</v>
      </c>
      <c r="E10" s="524">
        <v>45732</v>
      </c>
      <c r="F10" s="397" t="s">
        <v>9714</v>
      </c>
      <c r="G10" s="524">
        <v>45733</v>
      </c>
      <c r="H10" s="397" t="s">
        <v>9716</v>
      </c>
      <c r="I10" s="518">
        <v>45733</v>
      </c>
      <c r="J10" s="42">
        <f>J12</f>
        <v>45730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9719</v>
      </c>
      <c r="E11" s="524">
        <v>45733</v>
      </c>
      <c r="F11" s="422" t="s">
        <v>9718</v>
      </c>
      <c r="G11" s="524">
        <v>45734</v>
      </c>
      <c r="H11" s="422" t="s">
        <v>9720</v>
      </c>
      <c r="I11" s="525">
        <v>45734</v>
      </c>
      <c r="J11" s="42">
        <f>J9</f>
        <v>45731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9275</v>
      </c>
      <c r="E12" s="517">
        <v>45734</v>
      </c>
      <c r="F12" s="397" t="s">
        <v>9734</v>
      </c>
      <c r="G12" s="517">
        <v>45734</v>
      </c>
      <c r="H12" s="397" t="s">
        <v>9735</v>
      </c>
      <c r="I12" s="518">
        <v>45735</v>
      </c>
      <c r="J12" s="42">
        <f>J8+1</f>
        <v>45730</v>
      </c>
      <c r="K12" s="163" t="s">
        <v>9728</v>
      </c>
      <c r="L12" s="36"/>
      <c r="M12" s="36"/>
      <c r="N12" s="36"/>
      <c r="O12" s="36"/>
    </row>
    <row r="13" spans="2:15" s="1" customFormat="1" ht="21.65" customHeight="1" x14ac:dyDescent="0.25">
      <c r="B13" s="472" t="s">
        <v>9477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9631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9632</v>
      </c>
      <c r="C15" s="94" t="s">
        <v>481</v>
      </c>
      <c r="D15" s="475" t="s">
        <v>9238</v>
      </c>
      <c r="E15" s="536">
        <v>45737</v>
      </c>
      <c r="F15" s="475" t="s">
        <v>9759</v>
      </c>
      <c r="G15" s="537">
        <v>45738</v>
      </c>
      <c r="H15" s="418" t="s">
        <v>9101</v>
      </c>
      <c r="I15" s="538">
        <v>45738</v>
      </c>
      <c r="J15" s="34">
        <f>J5+7</f>
        <v>45734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9599</v>
      </c>
      <c r="E17" s="515">
        <v>45724</v>
      </c>
      <c r="F17" s="402" t="s">
        <v>9659</v>
      </c>
      <c r="G17" s="552">
        <v>45724</v>
      </c>
      <c r="H17" s="553" t="s">
        <v>9658</v>
      </c>
      <c r="I17" s="552">
        <v>45725</v>
      </c>
      <c r="J17" s="33">
        <v>45724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9241</v>
      </c>
      <c r="E20" s="523">
        <v>45727</v>
      </c>
      <c r="F20" s="397" t="s">
        <v>9522</v>
      </c>
      <c r="G20" s="518">
        <v>45727</v>
      </c>
      <c r="H20" s="398" t="s">
        <v>9676</v>
      </c>
      <c r="I20" s="518">
        <v>45727</v>
      </c>
      <c r="J20" s="42">
        <f>J17+3</f>
        <v>45727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151</v>
      </c>
      <c r="D21" s="397" t="s">
        <v>9127</v>
      </c>
      <c r="E21" s="523">
        <v>45727</v>
      </c>
      <c r="F21" s="397" t="s">
        <v>9677</v>
      </c>
      <c r="G21" s="518">
        <v>45727</v>
      </c>
      <c r="H21" s="398" t="s">
        <v>9206</v>
      </c>
      <c r="I21" s="518">
        <v>45727</v>
      </c>
      <c r="J21" s="42">
        <f>J20</f>
        <v>45727</v>
      </c>
      <c r="K21" s="166"/>
      <c r="L21" s="36"/>
      <c r="M21" s="36"/>
      <c r="N21" s="36"/>
      <c r="O21" s="36"/>
    </row>
    <row r="22" spans="2:15" ht="13.5" customHeight="1" x14ac:dyDescent="0.25">
      <c r="B22" s="338"/>
      <c r="C22" s="85" t="s">
        <v>8</v>
      </c>
      <c r="D22" s="397" t="s">
        <v>9613</v>
      </c>
      <c r="E22" s="523">
        <v>45728</v>
      </c>
      <c r="F22" s="397" t="s">
        <v>9166</v>
      </c>
      <c r="G22" s="518">
        <v>45728</v>
      </c>
      <c r="H22" s="398" t="s">
        <v>9682</v>
      </c>
      <c r="I22" s="518">
        <v>45728</v>
      </c>
      <c r="J22" s="42">
        <f>J21</f>
        <v>45727</v>
      </c>
    </row>
    <row r="23" spans="2:15" s="1" customFormat="1" ht="13.5" customHeight="1" x14ac:dyDescent="0.25">
      <c r="B23" s="251"/>
      <c r="C23" s="85" t="s">
        <v>26</v>
      </c>
      <c r="D23" s="397" t="s">
        <v>9199</v>
      </c>
      <c r="E23" s="523">
        <v>45728</v>
      </c>
      <c r="F23" s="397" t="s">
        <v>9683</v>
      </c>
      <c r="G23" s="535">
        <v>45728</v>
      </c>
      <c r="H23" s="398" t="s">
        <v>3008</v>
      </c>
      <c r="I23" s="535">
        <v>45728</v>
      </c>
      <c r="J23" s="42">
        <f>J21+1</f>
        <v>45728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9684</v>
      </c>
      <c r="E24" s="523">
        <v>45728</v>
      </c>
      <c r="F24" s="397" t="s">
        <v>9685</v>
      </c>
      <c r="G24" s="535">
        <v>45729</v>
      </c>
      <c r="H24" s="398" t="s">
        <v>9686</v>
      </c>
      <c r="I24" s="518">
        <v>45729</v>
      </c>
      <c r="J24" s="42">
        <f>J23</f>
        <v>45728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JPY150.25-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13" t="s">
        <v>9704</v>
      </c>
      <c r="E27" s="539">
        <v>45731</v>
      </c>
      <c r="F27" s="414" t="s">
        <v>9705</v>
      </c>
      <c r="G27" s="540">
        <v>45731</v>
      </c>
      <c r="H27" s="413" t="s">
        <v>9707</v>
      </c>
      <c r="I27" s="540">
        <v>45732</v>
      </c>
      <c r="J27" s="34">
        <f>J17+7</f>
        <v>45731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9639</v>
      </c>
      <c r="E30" s="514">
        <v>45718</v>
      </c>
      <c r="F30" s="391" t="s">
        <v>9640</v>
      </c>
      <c r="G30" s="516">
        <v>45720</v>
      </c>
      <c r="H30" s="392" t="s">
        <v>9341</v>
      </c>
      <c r="I30" s="516">
        <v>45720</v>
      </c>
      <c r="J30" s="42">
        <v>45720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97" t="s">
        <v>9175</v>
      </c>
      <c r="E31" s="517">
        <v>45721</v>
      </c>
      <c r="F31" s="397" t="s">
        <v>9641</v>
      </c>
      <c r="G31" s="518">
        <v>45721</v>
      </c>
      <c r="H31" s="398" t="s">
        <v>9642</v>
      </c>
      <c r="I31" s="518">
        <v>45722</v>
      </c>
      <c r="J31" s="42">
        <f>J30+2</f>
        <v>45722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9661</v>
      </c>
      <c r="E32" s="517">
        <v>45723</v>
      </c>
      <c r="F32" s="397" t="s">
        <v>9663</v>
      </c>
      <c r="G32" s="518">
        <v>45723</v>
      </c>
      <c r="H32" s="398" t="s">
        <v>9665</v>
      </c>
      <c r="I32" s="518">
        <v>45723</v>
      </c>
      <c r="J32" s="42">
        <f>J31+2</f>
        <v>45724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9666</v>
      </c>
      <c r="E35" s="517">
        <v>9</v>
      </c>
      <c r="F35" s="397" t="s">
        <v>9667</v>
      </c>
      <c r="G35" s="518">
        <v>45726</v>
      </c>
      <c r="H35" s="398" t="s">
        <v>9668</v>
      </c>
      <c r="I35" s="518">
        <v>45726</v>
      </c>
      <c r="J35" s="42">
        <f>J32+1</f>
        <v>45725</v>
      </c>
      <c r="K35" s="255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9673</v>
      </c>
      <c r="E36" s="517">
        <v>45727</v>
      </c>
      <c r="F36" s="397" t="s">
        <v>9674</v>
      </c>
      <c r="G36" s="518">
        <v>45727</v>
      </c>
      <c r="H36" s="398" t="s">
        <v>9675</v>
      </c>
      <c r="I36" s="518">
        <v>45727</v>
      </c>
      <c r="J36" s="42">
        <f>J38+1</f>
        <v>45727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9189</v>
      </c>
      <c r="E37" s="517">
        <v>45727</v>
      </c>
      <c r="F37" s="397" t="s">
        <v>9678</v>
      </c>
      <c r="G37" s="518">
        <v>45727</v>
      </c>
      <c r="H37" s="398" t="s">
        <v>9310</v>
      </c>
      <c r="I37" s="518">
        <v>45727</v>
      </c>
      <c r="J37" s="42">
        <f>J38+1</f>
        <v>45727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9672</v>
      </c>
      <c r="E38" s="517">
        <v>45727</v>
      </c>
      <c r="F38" s="397" t="s">
        <v>9670</v>
      </c>
      <c r="G38" s="518">
        <v>45728</v>
      </c>
      <c r="H38" s="398" t="s">
        <v>9671</v>
      </c>
      <c r="I38" s="518">
        <v>45728</v>
      </c>
      <c r="J38" s="42">
        <f>J35+1</f>
        <v>45726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9690</v>
      </c>
      <c r="E39" s="524">
        <v>45728</v>
      </c>
      <c r="F39" s="422" t="s">
        <v>9167</v>
      </c>
      <c r="G39" s="525">
        <v>45729</v>
      </c>
      <c r="H39" s="398" t="s">
        <v>9691</v>
      </c>
      <c r="I39" s="518">
        <v>45729</v>
      </c>
      <c r="J39" s="42">
        <f>J37+1</f>
        <v>45728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9696</v>
      </c>
      <c r="E40" s="517">
        <v>45729</v>
      </c>
      <c r="F40" s="557" t="s">
        <v>9698</v>
      </c>
      <c r="G40" s="543">
        <v>45730</v>
      </c>
      <c r="H40" s="398" t="s">
        <v>9697</v>
      </c>
      <c r="I40" s="518">
        <v>45730</v>
      </c>
      <c r="J40" s="42">
        <f>J39+1</f>
        <v>45729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9529</v>
      </c>
      <c r="E43" s="544">
        <v>45732</v>
      </c>
      <c r="F43" s="391" t="s">
        <v>9415</v>
      </c>
      <c r="G43" s="516">
        <v>45734</v>
      </c>
      <c r="H43" s="392" t="s">
        <v>9730</v>
      </c>
      <c r="I43" s="516">
        <v>45734</v>
      </c>
      <c r="J43" s="133">
        <f>J40+5</f>
        <v>45734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JPY150.25-</v>
      </c>
      <c r="C44" s="85" t="s">
        <v>540</v>
      </c>
      <c r="D44" s="397" t="s">
        <v>9731</v>
      </c>
      <c r="E44" s="517">
        <v>45735</v>
      </c>
      <c r="F44" s="397" t="s">
        <v>9744</v>
      </c>
      <c r="G44" s="518">
        <v>45735</v>
      </c>
      <c r="H44" s="398" t="s">
        <v>9740</v>
      </c>
      <c r="I44" s="518">
        <v>45736</v>
      </c>
      <c r="J44" s="42">
        <f>J43+1</f>
        <v>45735</v>
      </c>
      <c r="K44" s="163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43" t="s">
        <v>541</v>
      </c>
      <c r="D45" s="399" t="s">
        <v>9742</v>
      </c>
      <c r="E45" s="545">
        <v>45737</v>
      </c>
      <c r="F45" s="399" t="s">
        <v>9754</v>
      </c>
      <c r="G45" s="538">
        <v>45738</v>
      </c>
      <c r="H45" s="418" t="s">
        <v>9760</v>
      </c>
      <c r="I45" s="538">
        <v>45738</v>
      </c>
      <c r="J45" s="76">
        <f>J44+3</f>
        <v>45738</v>
      </c>
      <c r="K45" s="585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44809.354166666664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2086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44804.354166666664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44798.354166666664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1900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44782.354166666664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1847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1777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44764.6875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44754.6875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44746.6875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45730.375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593</v>
      </c>
      <c r="C2" s="61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4" t="s">
        <v>9053</v>
      </c>
      <c r="E4" s="615"/>
      <c r="F4" s="614" t="s">
        <v>9052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9612</v>
      </c>
      <c r="E5" s="522">
        <v>45719</v>
      </c>
      <c r="F5" s="519" t="s">
        <v>9614</v>
      </c>
      <c r="G5" s="520">
        <v>45720</v>
      </c>
      <c r="H5" s="403" t="s">
        <v>9612</v>
      </c>
      <c r="I5" s="520">
        <v>45720</v>
      </c>
      <c r="J5" s="33">
        <v>45720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9201</v>
      </c>
      <c r="E8" s="517">
        <v>45723</v>
      </c>
      <c r="F8" s="397" t="s">
        <v>9166</v>
      </c>
      <c r="G8" s="517">
        <v>45723</v>
      </c>
      <c r="H8" s="397" t="s">
        <v>9645</v>
      </c>
      <c r="I8" s="518">
        <v>45723</v>
      </c>
      <c r="J8" s="42">
        <f>J12+1</f>
        <v>45723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9646</v>
      </c>
      <c r="E9" s="524">
        <v>45723</v>
      </c>
      <c r="F9" s="397" t="s">
        <v>9647</v>
      </c>
      <c r="G9" s="524">
        <v>45723</v>
      </c>
      <c r="H9" s="397" t="s">
        <v>9346</v>
      </c>
      <c r="I9" s="518">
        <v>45723</v>
      </c>
      <c r="J9" s="42">
        <f>J8</f>
        <v>45723</v>
      </c>
      <c r="K9" s="255" t="s">
        <v>9436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9648</v>
      </c>
      <c r="E10" s="524">
        <v>45724</v>
      </c>
      <c r="F10" s="422" t="s">
        <v>9649</v>
      </c>
      <c r="G10" s="524">
        <v>45724</v>
      </c>
      <c r="H10" s="422" t="s">
        <v>9629</v>
      </c>
      <c r="I10" s="525">
        <v>45724</v>
      </c>
      <c r="J10" s="42">
        <f>J11</f>
        <v>45724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9650</v>
      </c>
      <c r="E11" s="524">
        <v>45724</v>
      </c>
      <c r="F11" s="422" t="s">
        <v>9562</v>
      </c>
      <c r="G11" s="524">
        <v>45724</v>
      </c>
      <c r="H11" s="422" t="s">
        <v>9651</v>
      </c>
      <c r="I11" s="525">
        <v>45724</v>
      </c>
      <c r="J11" s="42">
        <f>J9+1</f>
        <v>45724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7" t="s">
        <v>9129</v>
      </c>
      <c r="E12" s="523">
        <v>45725</v>
      </c>
      <c r="F12" s="397" t="s">
        <v>9245</v>
      </c>
      <c r="G12" s="523">
        <v>45725</v>
      </c>
      <c r="H12" s="397" t="s">
        <v>9652</v>
      </c>
      <c r="I12" s="535">
        <v>45725</v>
      </c>
      <c r="J12" s="42">
        <f>J5+2</f>
        <v>45722</v>
      </c>
      <c r="K12" s="277" t="s">
        <v>6157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9593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9582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9583</v>
      </c>
      <c r="C15" s="94" t="s">
        <v>481</v>
      </c>
      <c r="D15" s="407" t="s">
        <v>9193</v>
      </c>
      <c r="E15" s="522">
        <v>45727</v>
      </c>
      <c r="F15" s="519" t="s">
        <v>9112</v>
      </c>
      <c r="G15" s="520">
        <v>45728</v>
      </c>
      <c r="H15" s="403" t="s">
        <v>9290</v>
      </c>
      <c r="I15" s="520">
        <v>45701</v>
      </c>
      <c r="J15" s="34">
        <f>J5+7</f>
        <v>45727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9599</v>
      </c>
      <c r="E17" s="552">
        <v>45716</v>
      </c>
      <c r="F17" s="519" t="s">
        <v>9585</v>
      </c>
      <c r="G17" s="520">
        <v>45718</v>
      </c>
      <c r="H17" s="403" t="s">
        <v>9598</v>
      </c>
      <c r="I17" s="520">
        <v>45718</v>
      </c>
      <c r="J17" s="33">
        <v>45717</v>
      </c>
      <c r="K17" s="268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97" t="s">
        <v>9622</v>
      </c>
      <c r="E20" s="523">
        <v>45721</v>
      </c>
      <c r="F20" s="397" t="s">
        <v>9621</v>
      </c>
      <c r="G20" s="535">
        <v>45721</v>
      </c>
      <c r="H20" s="398" t="s">
        <v>9617</v>
      </c>
      <c r="I20" s="518">
        <v>45721</v>
      </c>
      <c r="J20" s="42">
        <f>J22+1</f>
        <v>45721</v>
      </c>
      <c r="K20" s="163"/>
      <c r="L20" s="36"/>
      <c r="M20" s="36"/>
      <c r="N20" s="36"/>
      <c r="O20" s="36"/>
    </row>
    <row r="21" spans="2:15" s="1" customFormat="1" ht="13.5" customHeight="1" x14ac:dyDescent="0.25">
      <c r="B21" s="251"/>
      <c r="C21" s="85" t="s">
        <v>26</v>
      </c>
      <c r="D21" s="397" t="s">
        <v>9625</v>
      </c>
      <c r="E21" s="523">
        <v>45721</v>
      </c>
      <c r="F21" s="397" t="s">
        <v>9623</v>
      </c>
      <c r="G21" s="535">
        <v>45721</v>
      </c>
      <c r="H21" s="398" t="s">
        <v>9624</v>
      </c>
      <c r="I21" s="535">
        <v>45721</v>
      </c>
      <c r="J21" s="42">
        <f>J20</f>
        <v>45721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97" t="s">
        <v>9422</v>
      </c>
      <c r="E22" s="523">
        <v>45721</v>
      </c>
      <c r="F22" s="397" t="s">
        <v>9628</v>
      </c>
      <c r="G22" s="518">
        <v>45722</v>
      </c>
      <c r="H22" s="398" t="s">
        <v>9629</v>
      </c>
      <c r="I22" s="518">
        <v>45722</v>
      </c>
      <c r="J22" s="42">
        <f>J23</f>
        <v>45720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95" t="s">
        <v>5</v>
      </c>
      <c r="D23" s="397" t="s">
        <v>9442</v>
      </c>
      <c r="E23" s="523">
        <v>45722</v>
      </c>
      <c r="F23" s="397" t="s">
        <v>9634</v>
      </c>
      <c r="G23" s="518">
        <v>45722</v>
      </c>
      <c r="H23" s="398" t="s">
        <v>9633</v>
      </c>
      <c r="I23" s="518">
        <v>45722</v>
      </c>
      <c r="J23" s="42">
        <f>J17+3</f>
        <v>45720</v>
      </c>
      <c r="K23" s="253"/>
      <c r="L23" s="36"/>
      <c r="M23" s="36"/>
      <c r="N23" s="36"/>
      <c r="O23" s="36"/>
    </row>
    <row r="24" spans="2:15" s="1" customFormat="1" ht="13.25" customHeight="1" x14ac:dyDescent="0.25">
      <c r="B24" s="550"/>
      <c r="C24" s="85" t="s">
        <v>8</v>
      </c>
      <c r="D24" s="397" t="s">
        <v>9635</v>
      </c>
      <c r="E24" s="523">
        <v>45722</v>
      </c>
      <c r="F24" s="397" t="s">
        <v>9134</v>
      </c>
      <c r="G24" s="518">
        <v>45722</v>
      </c>
      <c r="H24" s="398" t="s">
        <v>9643</v>
      </c>
      <c r="I24" s="518">
        <v>45722</v>
      </c>
      <c r="J24" s="42">
        <f>J23</f>
        <v>45720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JPY150.24-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13" t="s">
        <v>9669</v>
      </c>
      <c r="E27" s="539">
        <v>45724</v>
      </c>
      <c r="F27" s="414" t="s">
        <v>9659</v>
      </c>
      <c r="G27" s="540">
        <v>45724</v>
      </c>
      <c r="H27" s="413" t="s">
        <v>9658</v>
      </c>
      <c r="I27" s="540">
        <v>45725</v>
      </c>
      <c r="J27" s="34">
        <f>J17+7</f>
        <v>45724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9584</v>
      </c>
      <c r="E30" s="514">
        <v>45711</v>
      </c>
      <c r="F30" s="391" t="s">
        <v>9585</v>
      </c>
      <c r="G30" s="516">
        <v>45713</v>
      </c>
      <c r="H30" s="392" t="s">
        <v>9586</v>
      </c>
      <c r="I30" s="516">
        <v>45713</v>
      </c>
      <c r="J30" s="42">
        <v>45713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97" t="s">
        <v>9254</v>
      </c>
      <c r="E31" s="517">
        <v>45714</v>
      </c>
      <c r="F31" s="397" t="s">
        <v>9585</v>
      </c>
      <c r="G31" s="518">
        <v>45714</v>
      </c>
      <c r="H31" s="398" t="s">
        <v>9499</v>
      </c>
      <c r="I31" s="518">
        <v>45714</v>
      </c>
      <c r="J31" s="42">
        <f>J30+2</f>
        <v>45715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9339</v>
      </c>
      <c r="E32" s="517">
        <v>45715</v>
      </c>
      <c r="F32" s="397" t="s">
        <v>9601</v>
      </c>
      <c r="G32" s="518">
        <v>45718</v>
      </c>
      <c r="H32" s="398" t="s">
        <v>9393</v>
      </c>
      <c r="I32" s="518">
        <v>45719</v>
      </c>
      <c r="J32" s="42">
        <f>J31+2</f>
        <v>45717</v>
      </c>
      <c r="K32" s="172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9603</v>
      </c>
      <c r="E35" s="517">
        <v>45721</v>
      </c>
      <c r="F35" s="397" t="s">
        <v>9620</v>
      </c>
      <c r="G35" s="518">
        <v>45721</v>
      </c>
      <c r="H35" s="398" t="s">
        <v>9619</v>
      </c>
      <c r="I35" s="518">
        <v>45721</v>
      </c>
      <c r="J35" s="42">
        <f>J32+1</f>
        <v>45718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9630</v>
      </c>
      <c r="E36" s="517">
        <v>45722</v>
      </c>
      <c r="F36" s="397" t="s">
        <v>9616</v>
      </c>
      <c r="G36" s="518">
        <v>45722</v>
      </c>
      <c r="H36" s="398" t="s">
        <v>9545</v>
      </c>
      <c r="I36" s="518">
        <v>45722</v>
      </c>
      <c r="J36" s="42">
        <f>J37+1</f>
        <v>45720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9638</v>
      </c>
      <c r="E37" s="517">
        <v>45722</v>
      </c>
      <c r="F37" s="397" t="s">
        <v>9637</v>
      </c>
      <c r="G37" s="518">
        <v>45722</v>
      </c>
      <c r="H37" s="398" t="s">
        <v>9636</v>
      </c>
      <c r="I37" s="518">
        <v>45722</v>
      </c>
      <c r="J37" s="42">
        <f>J35+1</f>
        <v>45719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9618</v>
      </c>
      <c r="E38" s="517">
        <v>45723</v>
      </c>
      <c r="F38" s="397" t="s">
        <v>9408</v>
      </c>
      <c r="G38" s="518">
        <v>45723</v>
      </c>
      <c r="H38" s="398" t="s">
        <v>9644</v>
      </c>
      <c r="I38" s="518">
        <v>45723</v>
      </c>
      <c r="J38" s="42">
        <f>J36</f>
        <v>45720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9653</v>
      </c>
      <c r="E39" s="524">
        <v>45723</v>
      </c>
      <c r="F39" s="422" t="s">
        <v>9654</v>
      </c>
      <c r="G39" s="525">
        <v>45723</v>
      </c>
      <c r="H39" s="398" t="s">
        <v>9655</v>
      </c>
      <c r="I39" s="518">
        <v>45723</v>
      </c>
      <c r="J39" s="42">
        <f>J38+1</f>
        <v>45721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9656</v>
      </c>
      <c r="E40" s="517">
        <v>45725</v>
      </c>
      <c r="F40" s="557" t="s">
        <v>9657</v>
      </c>
      <c r="G40" s="543">
        <v>45725</v>
      </c>
      <c r="H40" s="398" t="s">
        <v>9352</v>
      </c>
      <c r="I40" s="518">
        <v>45725</v>
      </c>
      <c r="J40" s="42">
        <f>J39+1</f>
        <v>45722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9524</v>
      </c>
      <c r="E43" s="544">
        <v>45727</v>
      </c>
      <c r="F43" s="391" t="s">
        <v>9680</v>
      </c>
      <c r="G43" s="516">
        <v>45727</v>
      </c>
      <c r="H43" s="392" t="s">
        <v>9129</v>
      </c>
      <c r="I43" s="516">
        <v>45728</v>
      </c>
      <c r="J43" s="133">
        <f>J40+5</f>
        <v>45727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JPY150.24-</v>
      </c>
      <c r="C44" s="85" t="s">
        <v>540</v>
      </c>
      <c r="D44" s="397" t="s">
        <v>9687</v>
      </c>
      <c r="E44" s="517">
        <v>45728</v>
      </c>
      <c r="F44" s="397" t="s">
        <v>9688</v>
      </c>
      <c r="G44" s="518">
        <v>45728</v>
      </c>
      <c r="H44" s="398" t="s">
        <v>9689</v>
      </c>
      <c r="I44" s="518">
        <v>45729</v>
      </c>
      <c r="J44" s="42">
        <f>J43+1</f>
        <v>45728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43" t="s">
        <v>541</v>
      </c>
      <c r="D45" s="399" t="s">
        <v>9699</v>
      </c>
      <c r="E45" s="545">
        <v>45730</v>
      </c>
      <c r="F45" s="399" t="s">
        <v>9701</v>
      </c>
      <c r="G45" s="538">
        <v>45730</v>
      </c>
      <c r="H45" s="418" t="s">
        <v>9703</v>
      </c>
      <c r="I45" s="538">
        <v>45730</v>
      </c>
      <c r="J45" s="76">
        <f>J44+3</f>
        <v>45731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44737.354166666664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44732.6875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1434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44726.354166666664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1382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44718.354166666664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44708.6875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1261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44701.354166666664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44697.354166666664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44694.6875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44687.354166666664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44679.354166666664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45722.708333333336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536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tr">
        <f>IF(WK08・2025!D15="","",WK08・2025!D15)</f>
        <v>2200</v>
      </c>
      <c r="E5" s="522">
        <f>IF(WK08・2025!E15="","",WK08・2025!E15)</f>
        <v>45712</v>
      </c>
      <c r="F5" s="572" t="str">
        <f>IF(WK08・2025!F15="","",WK08・2025!F15)</f>
        <v>1020</v>
      </c>
      <c r="G5" s="520">
        <f>IF(WK08・2025!G15="","",WK08・2025!G15)</f>
        <v>45713</v>
      </c>
      <c r="H5" s="81" t="str">
        <f>IF(WK08・2025!H15="","",WK08・2025!H15)</f>
        <v>2048</v>
      </c>
      <c r="I5" s="520">
        <f>IF(WK08・2025!I15="","",WK08・2025!I15)</f>
        <v>45713</v>
      </c>
      <c r="J5" s="33">
        <v>45713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9565</v>
      </c>
      <c r="E8" s="523">
        <v>45715</v>
      </c>
      <c r="F8" s="397" t="s">
        <v>9290</v>
      </c>
      <c r="G8" s="523">
        <v>45715</v>
      </c>
      <c r="H8" s="404" t="s">
        <v>9561</v>
      </c>
      <c r="I8" s="535">
        <v>45715</v>
      </c>
      <c r="J8" s="42">
        <f>J5+2</f>
        <v>45715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573" t="s">
        <v>42</v>
      </c>
      <c r="D9" s="574" t="s">
        <v>9587</v>
      </c>
      <c r="E9" s="575">
        <v>45716</v>
      </c>
      <c r="F9" s="574" t="s">
        <v>9588</v>
      </c>
      <c r="G9" s="575">
        <v>45716</v>
      </c>
      <c r="H9" s="574" t="s">
        <v>9589</v>
      </c>
      <c r="I9" s="576">
        <v>45716</v>
      </c>
      <c r="J9" s="42">
        <f>J8+1</f>
        <v>45716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9196</v>
      </c>
      <c r="E10" s="524">
        <v>45716</v>
      </c>
      <c r="F10" s="397" t="s">
        <v>9337</v>
      </c>
      <c r="G10" s="524">
        <v>45716</v>
      </c>
      <c r="H10" s="397" t="s">
        <v>9595</v>
      </c>
      <c r="I10" s="518">
        <v>45716</v>
      </c>
      <c r="J10" s="42">
        <f>J9</f>
        <v>45716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9596</v>
      </c>
      <c r="E11" s="524">
        <v>45717</v>
      </c>
      <c r="F11" s="422" t="s">
        <v>9234</v>
      </c>
      <c r="G11" s="524">
        <v>45717</v>
      </c>
      <c r="H11" s="422" t="s">
        <v>9597</v>
      </c>
      <c r="I11" s="525">
        <v>45717</v>
      </c>
      <c r="J11" s="42">
        <f>J12</f>
        <v>45717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9352</v>
      </c>
      <c r="E12" s="524">
        <v>45717</v>
      </c>
      <c r="F12" s="422" t="s">
        <v>9160</v>
      </c>
      <c r="G12" s="524">
        <v>45717</v>
      </c>
      <c r="H12" s="422" t="s">
        <v>3008</v>
      </c>
      <c r="I12" s="525">
        <v>45717</v>
      </c>
      <c r="J12" s="42">
        <f>J10+1</f>
        <v>45717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9530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9531</v>
      </c>
      <c r="C15" s="94" t="s">
        <v>481</v>
      </c>
      <c r="D15" s="475" t="s">
        <v>9613</v>
      </c>
      <c r="E15" s="536">
        <v>45719</v>
      </c>
      <c r="F15" s="475" t="s">
        <v>9615</v>
      </c>
      <c r="G15" s="537">
        <v>45720</v>
      </c>
      <c r="H15" s="418" t="s">
        <v>9422</v>
      </c>
      <c r="I15" s="538">
        <v>45720</v>
      </c>
      <c r="J15" s="34">
        <f>J5+7</f>
        <v>45720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tr">
        <f>IF(WK08・2025!D27="","",WK08・2025!D27)</f>
        <v>1000</v>
      </c>
      <c r="E17" s="552">
        <f>IF(WK08・2025!E27="","",WK08・2025!E27)</f>
        <v>45709</v>
      </c>
      <c r="F17" s="572" t="str">
        <f>IF(WK08・2025!F27="","",WK08・2025!F27)</f>
        <v>0630</v>
      </c>
      <c r="G17" s="520">
        <f>IF(WK08・2025!G27="","",WK08・2025!G27)</f>
        <v>45710</v>
      </c>
      <c r="H17" s="81">
        <v>1730</v>
      </c>
      <c r="I17" s="520">
        <f>IF(WK08・2025!I27="","",WK08・2025!I27)</f>
        <v>45710</v>
      </c>
      <c r="J17" s="33">
        <v>45710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404" t="s">
        <v>9549</v>
      </c>
      <c r="E20" s="523">
        <v>45712</v>
      </c>
      <c r="F20" s="397" t="s">
        <v>9550</v>
      </c>
      <c r="G20" s="518">
        <v>45713</v>
      </c>
      <c r="H20" s="398" t="s">
        <v>9551</v>
      </c>
      <c r="I20" s="518">
        <v>45713</v>
      </c>
      <c r="J20" s="42">
        <f>J21</f>
        <v>45713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9131</v>
      </c>
      <c r="E21" s="523">
        <v>45713</v>
      </c>
      <c r="F21" s="397" t="s">
        <v>9236</v>
      </c>
      <c r="G21" s="518">
        <v>45713</v>
      </c>
      <c r="H21" s="398" t="s">
        <v>9552</v>
      </c>
      <c r="I21" s="518">
        <v>45713</v>
      </c>
      <c r="J21" s="42">
        <f>J17+3</f>
        <v>45713</v>
      </c>
      <c r="K21" s="262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9559</v>
      </c>
      <c r="E22" s="523">
        <v>45713</v>
      </c>
      <c r="F22" s="397" t="s">
        <v>9560</v>
      </c>
      <c r="G22" s="518">
        <v>45714</v>
      </c>
      <c r="H22" s="398" t="s">
        <v>9551</v>
      </c>
      <c r="I22" s="518">
        <v>45714</v>
      </c>
      <c r="J22" s="42">
        <f>J21</f>
        <v>45713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404" t="s">
        <v>9563</v>
      </c>
      <c r="E23" s="523">
        <v>45714</v>
      </c>
      <c r="F23" s="404" t="s">
        <v>9226</v>
      </c>
      <c r="G23" s="535">
        <v>45714</v>
      </c>
      <c r="H23" s="398" t="s">
        <v>9407</v>
      </c>
      <c r="I23" s="518">
        <v>45714</v>
      </c>
      <c r="J23" s="42">
        <f>J20+1</f>
        <v>45714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404" t="s">
        <v>9564</v>
      </c>
      <c r="E24" s="523">
        <v>45714</v>
      </c>
      <c r="F24" s="404" t="s">
        <v>9535</v>
      </c>
      <c r="G24" s="535">
        <v>45714</v>
      </c>
      <c r="H24" s="405" t="s">
        <v>9569</v>
      </c>
      <c r="I24" s="535">
        <v>45715</v>
      </c>
      <c r="J24" s="42">
        <f>J23</f>
        <v>45714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JPY152.13-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13" t="s">
        <v>9600</v>
      </c>
      <c r="E27" s="539">
        <v>45716</v>
      </c>
      <c r="F27" s="414" t="s">
        <v>9585</v>
      </c>
      <c r="G27" s="540">
        <v>45718</v>
      </c>
      <c r="H27" s="413" t="s">
        <v>9598</v>
      </c>
      <c r="I27" s="540">
        <v>45718</v>
      </c>
      <c r="J27" s="34">
        <f>J17+7</f>
        <v>45717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135" t="str">
        <f>IF(WK06・2025!D44="","",WK06・2025!D44)</f>
        <v>1800</v>
      </c>
      <c r="E30" s="514">
        <f>IF(WK06・2025!E44="","",WK06・2025!E44)</f>
        <v>45698</v>
      </c>
      <c r="F30" s="135" t="str">
        <f>IF(WK06・2025!F44="","",WK06・2025!F44)</f>
        <v>1212</v>
      </c>
      <c r="G30" s="516">
        <f>IF(WK06・2025!G44="","",WK06・2025!G44)</f>
        <v>45706</v>
      </c>
      <c r="H30" s="151" t="str">
        <f>IF(WK06・2025!H44="","",WK06・2025!H44)</f>
        <v>2100</v>
      </c>
      <c r="I30" s="516">
        <f>IF(WK06・2025!I44="","",WK06・2025!I44)</f>
        <v>45706</v>
      </c>
      <c r="J30" s="42">
        <v>45706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tr">
        <f>IF(WK06・2025!D45="","",WK06・2025!D45)</f>
        <v>1300</v>
      </c>
      <c r="E31" s="517">
        <f>IF(WK06・2025!E45="","",WK06・2025!E45)</f>
        <v>45707</v>
      </c>
      <c r="F31" s="85" t="str">
        <f>IF(WK06・2025!F45="","",WK06・2025!F45)</f>
        <v>1448</v>
      </c>
      <c r="G31" s="518">
        <f>IF(WK06・2025!G45="","",WK06・2025!G45)</f>
        <v>45707</v>
      </c>
      <c r="H31" s="101" t="str">
        <f>IF(WK06・2025!H45="","",WK06・2025!H45)</f>
        <v>2200</v>
      </c>
      <c r="I31" s="518">
        <f>IF(WK06・2025!I45="","",WK06・2025!I45)</f>
        <v>45707</v>
      </c>
      <c r="J31" s="42">
        <f>J30+2</f>
        <v>45708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17">
        <f>IF(WK06・2025!E46="","",WK06・2025!E46)</f>
        <v>45708</v>
      </c>
      <c r="F32" s="85" t="str">
        <f>IF(WK06・2025!F46="","",WK06・2025!F46)</f>
        <v>1450</v>
      </c>
      <c r="G32" s="518">
        <f>IF(WK06・2025!G46="","",WK06・2025!G46)</f>
        <v>45709</v>
      </c>
      <c r="H32" s="101" t="str">
        <f>IF(WK06・2025!H46="","",WK06・2025!H46)</f>
        <v>2210</v>
      </c>
      <c r="I32" s="518">
        <f>IF(WK06・2025!I46="","",WK06・2025!I46)</f>
        <v>45709</v>
      </c>
      <c r="J32" s="42">
        <f>J31+2</f>
        <v>45710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9392</v>
      </c>
      <c r="E35" s="517">
        <v>45711</v>
      </c>
      <c r="F35" s="397" t="s">
        <v>9545</v>
      </c>
      <c r="G35" s="518">
        <v>45711</v>
      </c>
      <c r="H35" s="398" t="s">
        <v>9546</v>
      </c>
      <c r="I35" s="518">
        <v>45711</v>
      </c>
      <c r="J35" s="42">
        <f>J32+1</f>
        <v>45711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9167</v>
      </c>
      <c r="E36" s="517">
        <v>45712</v>
      </c>
      <c r="F36" s="397" t="s">
        <v>9547</v>
      </c>
      <c r="G36" s="518">
        <v>45712</v>
      </c>
      <c r="H36" s="398" t="s">
        <v>9548</v>
      </c>
      <c r="I36" s="518">
        <v>45712</v>
      </c>
      <c r="J36" s="42">
        <f>J35+1</f>
        <v>45712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9555</v>
      </c>
      <c r="E37" s="517">
        <v>45712</v>
      </c>
      <c r="F37" s="397" t="s">
        <v>9554</v>
      </c>
      <c r="G37" s="518">
        <v>45713</v>
      </c>
      <c r="H37" s="398" t="s">
        <v>9553</v>
      </c>
      <c r="I37" s="518">
        <v>45713</v>
      </c>
      <c r="J37" s="42">
        <f>J38</f>
        <v>45713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45713</v>
      </c>
      <c r="F38" s="397" t="s">
        <v>9215</v>
      </c>
      <c r="G38" s="518">
        <v>45714</v>
      </c>
      <c r="H38" s="398" t="s">
        <v>9562</v>
      </c>
      <c r="I38" s="518">
        <v>45714</v>
      </c>
      <c r="J38" s="42">
        <f>J36+1</f>
        <v>45713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9570</v>
      </c>
      <c r="E39" s="524">
        <v>45715</v>
      </c>
      <c r="F39" s="422" t="s">
        <v>9128</v>
      </c>
      <c r="G39" s="525">
        <v>45715</v>
      </c>
      <c r="H39" s="398" t="s">
        <v>9125</v>
      </c>
      <c r="I39" s="518">
        <v>45715</v>
      </c>
      <c r="J39" s="42">
        <f>J37+1</f>
        <v>45714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9590</v>
      </c>
      <c r="E40" s="517">
        <v>45715</v>
      </c>
      <c r="F40" s="542" t="s">
        <v>9591</v>
      </c>
      <c r="G40" s="543">
        <v>45716</v>
      </c>
      <c r="H40" s="577" t="s">
        <v>9167</v>
      </c>
      <c r="I40" s="576">
        <v>45716</v>
      </c>
      <c r="J40" s="42">
        <f>J39+1</f>
        <v>45715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9610</v>
      </c>
      <c r="E43" s="544">
        <v>45718</v>
      </c>
      <c r="F43" s="391" t="s">
        <v>9611</v>
      </c>
      <c r="G43" s="516">
        <v>45720</v>
      </c>
      <c r="H43" s="392" t="s">
        <v>9294</v>
      </c>
      <c r="I43" s="516">
        <v>45720</v>
      </c>
      <c r="J43" s="133">
        <f>J40+5</f>
        <v>45720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JPY152.13-</v>
      </c>
      <c r="C44" s="145" t="s">
        <v>540</v>
      </c>
      <c r="D44" s="397" t="s">
        <v>9626</v>
      </c>
      <c r="E44" s="517">
        <v>45721</v>
      </c>
      <c r="F44" s="397" t="s">
        <v>9627</v>
      </c>
      <c r="G44" s="518">
        <v>45721</v>
      </c>
      <c r="H44" s="398" t="s">
        <v>9169</v>
      </c>
      <c r="I44" s="518">
        <v>45722</v>
      </c>
      <c r="J44" s="42">
        <f>J43+1</f>
        <v>45721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43" t="s">
        <v>541</v>
      </c>
      <c r="D45" s="399" t="s">
        <v>9660</v>
      </c>
      <c r="E45" s="545">
        <v>45723</v>
      </c>
      <c r="F45" s="399" t="s">
        <v>9662</v>
      </c>
      <c r="G45" s="538">
        <v>45723</v>
      </c>
      <c r="H45" s="418" t="s">
        <v>9664</v>
      </c>
      <c r="I45" s="538">
        <v>45723</v>
      </c>
      <c r="J45" s="76">
        <f>J44+3</f>
        <v>45724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44672.6875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970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845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44642.354166666664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706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44642.354166666664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44630.6875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593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44623.354166666664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44610.354166666664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420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45715.708333333336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474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22">
        <v>1500</v>
      </c>
      <c r="E5" s="552">
        <f>IF(WK07・2025!E15="","",WK07・2025!E15)</f>
        <v>45705</v>
      </c>
      <c r="F5" s="572">
        <v>2154</v>
      </c>
      <c r="G5" s="520">
        <v>45705</v>
      </c>
      <c r="H5" s="570" t="s">
        <v>9511</v>
      </c>
      <c r="I5" s="520">
        <v>45706</v>
      </c>
      <c r="J5" s="33">
        <v>45706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9526</v>
      </c>
      <c r="E8" s="523">
        <v>45708</v>
      </c>
      <c r="F8" s="397" t="s">
        <v>9521</v>
      </c>
      <c r="G8" s="523">
        <v>45708</v>
      </c>
      <c r="H8" s="404" t="s">
        <v>9185</v>
      </c>
      <c r="I8" s="535">
        <v>45708</v>
      </c>
      <c r="J8" s="42">
        <f>J5+2</f>
        <v>45708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9533</v>
      </c>
      <c r="E9" s="517">
        <v>45709</v>
      </c>
      <c r="F9" s="397" t="s">
        <v>9525</v>
      </c>
      <c r="G9" s="517">
        <v>45709</v>
      </c>
      <c r="H9" s="397" t="s">
        <v>9534</v>
      </c>
      <c r="I9" s="518">
        <v>45709</v>
      </c>
      <c r="J9" s="42">
        <f>J8+1</f>
        <v>45709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9538</v>
      </c>
      <c r="E10" s="524">
        <v>45709</v>
      </c>
      <c r="F10" s="397" t="s">
        <v>9539</v>
      </c>
      <c r="G10" s="524">
        <v>45709</v>
      </c>
      <c r="H10" s="397" t="s">
        <v>9540</v>
      </c>
      <c r="I10" s="518">
        <v>45709</v>
      </c>
      <c r="J10" s="42">
        <f>J9</f>
        <v>45709</v>
      </c>
      <c r="K10" s="255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9541</v>
      </c>
      <c r="E11" s="524">
        <v>45709</v>
      </c>
      <c r="F11" s="422" t="s">
        <v>9542</v>
      </c>
      <c r="G11" s="524">
        <v>45710</v>
      </c>
      <c r="H11" s="422" t="s">
        <v>9486</v>
      </c>
      <c r="I11" s="525">
        <v>45710</v>
      </c>
      <c r="J11" s="42">
        <f>J12</f>
        <v>45710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9379</v>
      </c>
      <c r="E12" s="524">
        <v>45710</v>
      </c>
      <c r="F12" s="422" t="s">
        <v>9540</v>
      </c>
      <c r="G12" s="524">
        <v>45710</v>
      </c>
      <c r="H12" s="422" t="s">
        <v>9543</v>
      </c>
      <c r="I12" s="525">
        <v>45710</v>
      </c>
      <c r="J12" s="42">
        <f>J10+1</f>
        <v>45710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9482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9483</v>
      </c>
      <c r="C15" s="94" t="s">
        <v>481</v>
      </c>
      <c r="D15" s="475" t="s">
        <v>9558</v>
      </c>
      <c r="E15" s="536">
        <v>45712</v>
      </c>
      <c r="F15" s="475" t="s">
        <v>9259</v>
      </c>
      <c r="G15" s="537">
        <v>45713</v>
      </c>
      <c r="H15" s="418" t="s">
        <v>9556</v>
      </c>
      <c r="I15" s="538">
        <v>45713</v>
      </c>
      <c r="J15" s="34">
        <f>J5+7</f>
        <v>45713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">
        <v>9287</v>
      </c>
      <c r="E17" s="552">
        <v>45702</v>
      </c>
      <c r="F17" s="519" t="s">
        <v>9491</v>
      </c>
      <c r="G17" s="520">
        <v>45703</v>
      </c>
      <c r="H17" s="570" t="s">
        <v>9493</v>
      </c>
      <c r="I17" s="520">
        <v>45703</v>
      </c>
      <c r="J17" s="33">
        <v>45703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404" t="s">
        <v>9299</v>
      </c>
      <c r="E20" s="523">
        <v>45705</v>
      </c>
      <c r="F20" s="397" t="s">
        <v>9507</v>
      </c>
      <c r="G20" s="518">
        <v>45705</v>
      </c>
      <c r="H20" s="398" t="s">
        <v>9508</v>
      </c>
      <c r="I20" s="518">
        <v>45705</v>
      </c>
      <c r="J20" s="42">
        <f>J17+3</f>
        <v>45706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404" t="s">
        <v>9509</v>
      </c>
      <c r="E21" s="523">
        <v>45705</v>
      </c>
      <c r="F21" s="397" t="s">
        <v>9201</v>
      </c>
      <c r="G21" s="518">
        <v>45706</v>
      </c>
      <c r="H21" s="398" t="s">
        <v>9513</v>
      </c>
      <c r="I21" s="518">
        <v>45706</v>
      </c>
      <c r="J21" s="42">
        <f>J20</f>
        <v>45706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9111</v>
      </c>
      <c r="E22" s="523">
        <v>45706</v>
      </c>
      <c r="F22" s="397" t="s">
        <v>9517</v>
      </c>
      <c r="G22" s="518">
        <v>45706</v>
      </c>
      <c r="H22" s="398" t="s">
        <v>9496</v>
      </c>
      <c r="I22" s="518">
        <v>45706</v>
      </c>
      <c r="J22" s="42">
        <f>J20</f>
        <v>45706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404" t="s">
        <v>9512</v>
      </c>
      <c r="E23" s="523">
        <v>45707</v>
      </c>
      <c r="F23" s="404" t="s">
        <v>9409</v>
      </c>
      <c r="G23" s="535">
        <v>45707</v>
      </c>
      <c r="H23" s="405" t="s">
        <v>9519</v>
      </c>
      <c r="I23" s="535">
        <v>45707</v>
      </c>
      <c r="J23" s="42">
        <f>J24</f>
        <v>45707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404" t="s">
        <v>9522</v>
      </c>
      <c r="E24" s="523">
        <v>45707</v>
      </c>
      <c r="F24" s="404" t="s">
        <v>9236</v>
      </c>
      <c r="G24" s="535">
        <v>45707</v>
      </c>
      <c r="H24" s="398" t="s">
        <v>9337</v>
      </c>
      <c r="I24" s="518">
        <v>45707</v>
      </c>
      <c r="J24" s="42">
        <f>J21+1</f>
        <v>45707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JPY155.51-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13" t="s">
        <v>9119</v>
      </c>
      <c r="E27" s="539">
        <v>45709</v>
      </c>
      <c r="F27" s="414" t="s">
        <v>9129</v>
      </c>
      <c r="G27" s="540">
        <v>45710</v>
      </c>
      <c r="H27" s="413" t="s">
        <v>9352</v>
      </c>
      <c r="I27" s="540">
        <v>45710</v>
      </c>
      <c r="J27" s="34">
        <f>J17+7</f>
        <v>45710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135" t="str">
        <f>IF(WK05・2025!D43="","",WK05・2025!D43)</f>
        <v>2148</v>
      </c>
      <c r="E30" s="514">
        <f>IF(WK05・2025!E43="","",WK05・2025!E43)</f>
        <v>45693</v>
      </c>
      <c r="F30" s="135" t="str">
        <f>IF(WK05・2025!F43="","",WK05・2025!F43)</f>
        <v>1400</v>
      </c>
      <c r="G30" s="516">
        <f>IF(WK05・2025!G43="","",WK05・2025!G43)</f>
        <v>45699</v>
      </c>
      <c r="H30" s="151" t="str">
        <f>IF(WK05・2025!H43="","",WK05・2025!H43)</f>
        <v>2300</v>
      </c>
      <c r="I30" s="516">
        <f>IF(WK05・2025!I43="","",WK05・2025!I43)</f>
        <v>45699</v>
      </c>
      <c r="J30" s="42">
        <v>45699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tr">
        <f>IF(WK05・2025!D44="","",WK05・2025!D44)</f>
        <v>1418</v>
      </c>
      <c r="E31" s="517">
        <f>IF(WK05・2025!E44="","",WK05・2025!E44)</f>
        <v>45700</v>
      </c>
      <c r="F31" s="85" t="str">
        <f>IF(WK05・2025!F44="","",WK05・2025!F44)</f>
        <v>1600</v>
      </c>
      <c r="G31" s="518">
        <f>IF(WK05・2025!G44="","",WK05・2025!G44)</f>
        <v>45700</v>
      </c>
      <c r="H31" s="101" t="str">
        <f>IF(WK05・2025!H44="","",WK05・2025!H44)</f>
        <v>0336</v>
      </c>
      <c r="I31" s="518">
        <f>IF(WK05・2025!I44="","",WK05・2025!I44)</f>
        <v>45701</v>
      </c>
      <c r="J31" s="42">
        <f>J30+2</f>
        <v>45701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9499</v>
      </c>
      <c r="E32" s="517">
        <v>45701</v>
      </c>
      <c r="F32" s="85" t="s">
        <v>9497</v>
      </c>
      <c r="G32" s="518">
        <v>45702</v>
      </c>
      <c r="H32" s="571" t="s">
        <v>9495</v>
      </c>
      <c r="I32" s="518">
        <v>45703</v>
      </c>
      <c r="J32" s="42">
        <f>J31+2</f>
        <v>45703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9501</v>
      </c>
      <c r="E35" s="517">
        <v>45704</v>
      </c>
      <c r="F35" s="397" t="s">
        <v>9502</v>
      </c>
      <c r="G35" s="518">
        <v>45704</v>
      </c>
      <c r="H35" s="398" t="s">
        <v>9496</v>
      </c>
      <c r="I35" s="518">
        <v>45704</v>
      </c>
      <c r="J35" s="42">
        <f>J32+1</f>
        <v>45704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9505</v>
      </c>
      <c r="E36" s="517">
        <v>45705</v>
      </c>
      <c r="F36" s="397" t="s">
        <v>9167</v>
      </c>
      <c r="G36" s="518">
        <v>45705</v>
      </c>
      <c r="H36" s="398" t="s">
        <v>9506</v>
      </c>
      <c r="I36" s="518">
        <v>45705</v>
      </c>
      <c r="J36" s="42">
        <f>J35+1</f>
        <v>45705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9514</v>
      </c>
      <c r="E37" s="517">
        <v>45705</v>
      </c>
      <c r="F37" s="397" t="s">
        <v>9515</v>
      </c>
      <c r="G37" s="518">
        <v>45706</v>
      </c>
      <c r="H37" s="398" t="s">
        <v>9516</v>
      </c>
      <c r="I37" s="518">
        <v>45706</v>
      </c>
      <c r="J37" s="42">
        <f>J38</f>
        <v>45706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45706</v>
      </c>
      <c r="F38" s="397" t="s">
        <v>9518</v>
      </c>
      <c r="G38" s="518">
        <v>45707</v>
      </c>
      <c r="H38" s="398" t="s">
        <v>9377</v>
      </c>
      <c r="I38" s="518">
        <v>45707</v>
      </c>
      <c r="J38" s="42">
        <f>J36+1</f>
        <v>45706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9529</v>
      </c>
      <c r="E39" s="524">
        <v>45708</v>
      </c>
      <c r="F39" s="422" t="s">
        <v>9528</v>
      </c>
      <c r="G39" s="525">
        <v>45708</v>
      </c>
      <c r="H39" s="398" t="s">
        <v>9527</v>
      </c>
      <c r="I39" s="518">
        <v>45708</v>
      </c>
      <c r="J39" s="42">
        <f>J37+1</f>
        <v>45707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9520</v>
      </c>
      <c r="E40" s="517">
        <v>45708</v>
      </c>
      <c r="F40" s="542" t="s">
        <v>9507</v>
      </c>
      <c r="G40" s="543">
        <v>45708</v>
      </c>
      <c r="H40" s="398" t="s">
        <v>9532</v>
      </c>
      <c r="I40" s="518">
        <v>45708</v>
      </c>
      <c r="J40" s="42">
        <f>J39+1</f>
        <v>45708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97" t="s">
        <v>9247</v>
      </c>
      <c r="E41" s="517">
        <v>45709</v>
      </c>
      <c r="F41" s="397" t="s">
        <v>9166</v>
      </c>
      <c r="G41" s="518">
        <v>45709</v>
      </c>
      <c r="H41" s="398" t="s">
        <v>9536</v>
      </c>
      <c r="I41" s="518">
        <v>45709</v>
      </c>
      <c r="J41" s="42"/>
      <c r="K41" s="277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9557</v>
      </c>
      <c r="E43" s="544">
        <v>45711</v>
      </c>
      <c r="F43" s="391" t="s">
        <v>9522</v>
      </c>
      <c r="G43" s="516">
        <v>45713</v>
      </c>
      <c r="H43" s="392" t="s">
        <v>9262</v>
      </c>
      <c r="I43" s="516">
        <v>45713</v>
      </c>
      <c r="J43" s="133">
        <f>J40+5</f>
        <v>45713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JPY155.51-</v>
      </c>
      <c r="C44" s="85" t="s">
        <v>540</v>
      </c>
      <c r="D44" s="397" t="s">
        <v>9566</v>
      </c>
      <c r="E44" s="517">
        <v>45714</v>
      </c>
      <c r="F44" s="397" t="s">
        <v>9567</v>
      </c>
      <c r="G44" s="518">
        <v>45714</v>
      </c>
      <c r="H44" s="398" t="s">
        <v>9568</v>
      </c>
      <c r="I44" s="518">
        <v>45714</v>
      </c>
      <c r="J44" s="42">
        <f>J43+1</f>
        <v>45714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78" t="s">
        <v>541</v>
      </c>
      <c r="D45" s="579" t="s">
        <v>9339</v>
      </c>
      <c r="E45" s="580">
        <v>45715</v>
      </c>
      <c r="F45" s="579" t="s">
        <v>9497</v>
      </c>
      <c r="G45" s="581">
        <v>45718</v>
      </c>
      <c r="H45" s="582" t="s">
        <v>9602</v>
      </c>
      <c r="I45" s="581">
        <v>45719</v>
      </c>
      <c r="J45" s="76">
        <f>J44+3</f>
        <v>45717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44593.6875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44585.354166666664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213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44573.6875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65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44566.354166666664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45706.375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9434</v>
      </c>
      <c r="C2" s="61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9458</v>
      </c>
      <c r="E5" s="522">
        <v>45696</v>
      </c>
      <c r="F5" s="519" t="s">
        <v>9459</v>
      </c>
      <c r="G5" s="520">
        <v>45698</v>
      </c>
      <c r="H5" s="403" t="s">
        <v>9460</v>
      </c>
      <c r="I5" s="520">
        <v>45699</v>
      </c>
      <c r="J5" s="33">
        <v>45699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9480</v>
      </c>
      <c r="E8" s="523">
        <v>45701</v>
      </c>
      <c r="F8" s="397" t="s">
        <v>9481</v>
      </c>
      <c r="G8" s="523">
        <v>45701</v>
      </c>
      <c r="H8" s="404" t="s">
        <v>9332</v>
      </c>
      <c r="I8" s="535">
        <v>45701</v>
      </c>
      <c r="J8" s="42">
        <f>J5+2</f>
        <v>45701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9484</v>
      </c>
      <c r="E9" s="517">
        <v>45702</v>
      </c>
      <c r="F9" s="397" t="s">
        <v>9485</v>
      </c>
      <c r="G9" s="517">
        <v>45702</v>
      </c>
      <c r="H9" s="397" t="s">
        <v>9486</v>
      </c>
      <c r="I9" s="518">
        <v>45702</v>
      </c>
      <c r="J9" s="42">
        <f>J8+1</f>
        <v>45702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9466</v>
      </c>
      <c r="E10" s="524">
        <v>45702</v>
      </c>
      <c r="F10" s="397" t="s">
        <v>9336</v>
      </c>
      <c r="G10" s="524">
        <v>45702</v>
      </c>
      <c r="H10" s="397" t="s">
        <v>9487</v>
      </c>
      <c r="I10" s="518">
        <v>45702</v>
      </c>
      <c r="J10" s="42">
        <f>J9</f>
        <v>45702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9211</v>
      </c>
      <c r="E11" s="524">
        <v>45702</v>
      </c>
      <c r="F11" s="422" t="s">
        <v>9245</v>
      </c>
      <c r="G11" s="524">
        <v>45703</v>
      </c>
      <c r="H11" s="422" t="s">
        <v>9488</v>
      </c>
      <c r="I11" s="525">
        <v>45703</v>
      </c>
      <c r="J11" s="42">
        <f>J12</f>
        <v>45703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9489</v>
      </c>
      <c r="E12" s="524">
        <v>45703</v>
      </c>
      <c r="F12" s="422" t="s">
        <v>9490</v>
      </c>
      <c r="G12" s="524">
        <v>45703</v>
      </c>
      <c r="H12" s="422" t="s">
        <v>9211</v>
      </c>
      <c r="I12" s="525">
        <v>45703</v>
      </c>
      <c r="J12" s="42">
        <f>J10+1</f>
        <v>45703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9447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9448</v>
      </c>
      <c r="C15" s="94" t="s">
        <v>481</v>
      </c>
      <c r="D15" s="475">
        <v>1500</v>
      </c>
      <c r="E15" s="536">
        <v>45705</v>
      </c>
      <c r="F15" s="475">
        <v>2154</v>
      </c>
      <c r="G15" s="537">
        <v>45705</v>
      </c>
      <c r="H15" s="418" t="s">
        <v>9510</v>
      </c>
      <c r="I15" s="538">
        <v>45706</v>
      </c>
      <c r="J15" s="34">
        <f>J5+7</f>
        <v>45706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9452</v>
      </c>
      <c r="E17" s="515">
        <v>45695</v>
      </c>
      <c r="F17" s="519" t="s">
        <v>9450</v>
      </c>
      <c r="G17" s="520">
        <v>45695</v>
      </c>
      <c r="H17" s="403" t="s">
        <v>9449</v>
      </c>
      <c r="I17" s="520">
        <v>45696</v>
      </c>
      <c r="J17" s="33">
        <v>45696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404" t="s">
        <v>9453</v>
      </c>
      <c r="E20" s="523">
        <v>45698</v>
      </c>
      <c r="F20" s="397" t="s">
        <v>9201</v>
      </c>
      <c r="G20" s="518">
        <v>45698</v>
      </c>
      <c r="H20" s="398" t="s">
        <v>9413</v>
      </c>
      <c r="I20" s="518">
        <v>45698</v>
      </c>
      <c r="J20" s="42">
        <f>J21</f>
        <v>45699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9454</v>
      </c>
      <c r="E21" s="523">
        <v>45698</v>
      </c>
      <c r="F21" s="397" t="s">
        <v>9455</v>
      </c>
      <c r="G21" s="518">
        <v>45698</v>
      </c>
      <c r="H21" s="398" t="s">
        <v>9237</v>
      </c>
      <c r="I21" s="518">
        <v>45698</v>
      </c>
      <c r="J21" s="42">
        <f>J17+3</f>
        <v>45699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9456</v>
      </c>
      <c r="E22" s="523">
        <v>45698</v>
      </c>
      <c r="F22" s="397" t="s">
        <v>9306</v>
      </c>
      <c r="G22" s="518">
        <v>45699</v>
      </c>
      <c r="H22" s="398" t="s">
        <v>9457</v>
      </c>
      <c r="I22" s="518">
        <v>45699</v>
      </c>
      <c r="J22" s="42">
        <f>J21</f>
        <v>45699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270</v>
      </c>
      <c r="D23" s="404" t="s">
        <v>9462</v>
      </c>
      <c r="E23" s="523">
        <v>45699</v>
      </c>
      <c r="F23" s="404" t="s">
        <v>9463</v>
      </c>
      <c r="G23" s="535">
        <v>45700</v>
      </c>
      <c r="H23" s="405" t="s">
        <v>9392</v>
      </c>
      <c r="I23" s="535">
        <v>45700</v>
      </c>
      <c r="J23" s="42">
        <f>J24</f>
        <v>45700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404" t="s">
        <v>9131</v>
      </c>
      <c r="E24" s="523">
        <v>45700</v>
      </c>
      <c r="F24" s="404" t="s">
        <v>9264</v>
      </c>
      <c r="G24" s="535">
        <v>45700</v>
      </c>
      <c r="H24" s="398" t="s">
        <v>9332</v>
      </c>
      <c r="I24" s="518">
        <v>45700</v>
      </c>
      <c r="J24" s="42">
        <f>J20+1</f>
        <v>45700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JPY153.61-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13" t="s">
        <v>9119</v>
      </c>
      <c r="E27" s="539">
        <v>45702</v>
      </c>
      <c r="F27" s="414" t="s">
        <v>9492</v>
      </c>
      <c r="G27" s="540">
        <v>45703</v>
      </c>
      <c r="H27" s="413" t="s">
        <v>9494</v>
      </c>
      <c r="I27" s="540">
        <v>45703</v>
      </c>
      <c r="J27" s="34">
        <f>J17+7</f>
        <v>45703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51" t="s">
        <v>20</v>
      </c>
      <c r="C29" s="269"/>
      <c r="D29" s="402"/>
      <c r="E29" s="515"/>
      <c r="F29" s="402"/>
      <c r="G29" s="552"/>
      <c r="H29" s="553"/>
      <c r="I29" s="552"/>
      <c r="J29" s="272"/>
      <c r="K29" s="554" t="s">
        <v>9441</v>
      </c>
      <c r="L29" s="36"/>
      <c r="M29" s="36"/>
      <c r="N29" s="36"/>
      <c r="O29" s="36"/>
    </row>
    <row r="30" spans="2:15" s="1" customFormat="1" ht="13.5" customHeight="1" x14ac:dyDescent="0.25">
      <c r="B30" s="555" t="s">
        <v>9439</v>
      </c>
      <c r="C30" s="135" t="s">
        <v>539</v>
      </c>
      <c r="D30" s="391"/>
      <c r="E30" s="514"/>
      <c r="F30" s="391"/>
      <c r="G30" s="516"/>
      <c r="H30" s="392"/>
      <c r="I30" s="516"/>
      <c r="J30" s="119" t="s">
        <v>606</v>
      </c>
      <c r="K30" s="487"/>
      <c r="L30" s="36"/>
      <c r="M30" s="36"/>
      <c r="N30" s="36"/>
      <c r="O30" s="36"/>
    </row>
    <row r="31" spans="2:15" s="1" customFormat="1" ht="13.5" customHeight="1" x14ac:dyDescent="0.25">
      <c r="B31" s="449"/>
      <c r="C31" s="104" t="s">
        <v>540</v>
      </c>
      <c r="D31" s="397"/>
      <c r="E31" s="517"/>
      <c r="F31" s="397"/>
      <c r="G31" s="518"/>
      <c r="H31" s="398"/>
      <c r="I31" s="518"/>
      <c r="J31" s="119" t="str">
        <f>J30</f>
        <v>SKIP</v>
      </c>
      <c r="K31" s="457"/>
      <c r="L31" s="36"/>
      <c r="M31" s="36"/>
      <c r="N31" s="36"/>
      <c r="O31" s="36"/>
    </row>
    <row r="32" spans="2:15" s="1" customFormat="1" ht="13.5" customHeight="1" x14ac:dyDescent="0.25">
      <c r="B32" s="449"/>
      <c r="C32" s="85" t="s">
        <v>541</v>
      </c>
      <c r="D32" s="397"/>
      <c r="E32" s="517"/>
      <c r="F32" s="397"/>
      <c r="G32" s="518"/>
      <c r="H32" s="398"/>
      <c r="I32" s="518"/>
      <c r="J32" s="119" t="str">
        <f>J31</f>
        <v>SKIP</v>
      </c>
      <c r="K32" s="556"/>
      <c r="L32" s="36"/>
      <c r="M32" s="36"/>
      <c r="N32" s="36"/>
      <c r="O32" s="36"/>
    </row>
    <row r="33" spans="2:26" s="1" customFormat="1" ht="13.5" customHeight="1" x14ac:dyDescent="0.25">
      <c r="B33" s="449"/>
      <c r="C33" s="85"/>
      <c r="D33" s="407"/>
      <c r="E33" s="522"/>
      <c r="F33" s="557"/>
      <c r="G33" s="549"/>
      <c r="H33" s="558"/>
      <c r="I33" s="559"/>
      <c r="J33" s="119"/>
      <c r="K33" s="556"/>
      <c r="L33" s="36"/>
      <c r="M33" s="36"/>
      <c r="N33" s="36"/>
      <c r="O33" s="36"/>
    </row>
    <row r="34" spans="2:26" s="1" customFormat="1" ht="13.5" customHeight="1" x14ac:dyDescent="0.25">
      <c r="B34" s="443"/>
      <c r="C34" s="85"/>
      <c r="D34" s="407"/>
      <c r="E34" s="522"/>
      <c r="F34" s="542"/>
      <c r="G34" s="543"/>
      <c r="H34" s="558"/>
      <c r="I34" s="559"/>
      <c r="J34" s="119"/>
      <c r="K34" s="560"/>
      <c r="L34" s="36"/>
      <c r="M34" s="36"/>
      <c r="N34" s="36"/>
      <c r="O34" s="36"/>
    </row>
    <row r="35" spans="2:26" s="1" customFormat="1" ht="13.5" customHeight="1" x14ac:dyDescent="0.25">
      <c r="B35" s="443"/>
      <c r="C35" s="85" t="s">
        <v>7862</v>
      </c>
      <c r="D35" s="397"/>
      <c r="E35" s="517"/>
      <c r="F35" s="397"/>
      <c r="G35" s="518"/>
      <c r="H35" s="398"/>
      <c r="I35" s="518"/>
      <c r="J35" s="119" t="str">
        <f>J32</f>
        <v>SKIP</v>
      </c>
      <c r="K35" s="560"/>
      <c r="L35" s="36"/>
      <c r="M35" s="36"/>
      <c r="N35" s="36"/>
      <c r="O35" s="36"/>
    </row>
    <row r="36" spans="2:26" s="1" customFormat="1" ht="13.25" customHeight="1" x14ac:dyDescent="0.25">
      <c r="B36" s="455"/>
      <c r="C36" s="85" t="s">
        <v>477</v>
      </c>
      <c r="D36" s="397"/>
      <c r="E36" s="517"/>
      <c r="F36" s="397"/>
      <c r="G36" s="518"/>
      <c r="H36" s="398"/>
      <c r="I36" s="518"/>
      <c r="J36" s="119" t="str">
        <f>J35</f>
        <v>SKIP</v>
      </c>
      <c r="K36" s="457"/>
      <c r="L36" s="36"/>
      <c r="M36" s="36"/>
      <c r="N36" s="36"/>
      <c r="O36" s="36"/>
    </row>
    <row r="37" spans="2:26" s="1" customFormat="1" ht="13.5" customHeight="1" x14ac:dyDescent="0.25">
      <c r="B37" s="455"/>
      <c r="C37" s="85" t="s">
        <v>42</v>
      </c>
      <c r="D37" s="397"/>
      <c r="E37" s="517"/>
      <c r="F37" s="397"/>
      <c r="G37" s="518"/>
      <c r="H37" s="398"/>
      <c r="I37" s="518"/>
      <c r="J37" s="119" t="str">
        <f>J36</f>
        <v>SKIP</v>
      </c>
      <c r="K37" s="457"/>
      <c r="L37" s="36"/>
      <c r="M37" s="36"/>
      <c r="N37" s="36"/>
      <c r="O37" s="36"/>
    </row>
    <row r="38" spans="2:26" s="1" customFormat="1" ht="13.25" customHeight="1" x14ac:dyDescent="0.25">
      <c r="B38" s="455"/>
      <c r="C38" s="85" t="s">
        <v>1313</v>
      </c>
      <c r="D38" s="397"/>
      <c r="E38" s="517"/>
      <c r="F38" s="397"/>
      <c r="G38" s="518"/>
      <c r="H38" s="398"/>
      <c r="I38" s="518"/>
      <c r="J38" s="119" t="str">
        <f>J37</f>
        <v>SKIP</v>
      </c>
      <c r="K38" s="487"/>
      <c r="L38" s="36"/>
      <c r="M38" s="36"/>
      <c r="N38" s="36"/>
      <c r="O38" s="36"/>
    </row>
    <row r="39" spans="2:26" s="1" customFormat="1" ht="13.5" customHeight="1" x14ac:dyDescent="0.25">
      <c r="B39" s="455"/>
      <c r="C39" s="108" t="s">
        <v>479</v>
      </c>
      <c r="D39" s="422"/>
      <c r="E39" s="524"/>
      <c r="F39" s="422"/>
      <c r="G39" s="525"/>
      <c r="H39" s="398"/>
      <c r="I39" s="518"/>
      <c r="J39" s="119" t="str">
        <f>J38</f>
        <v>SKIP</v>
      </c>
      <c r="K39" s="560"/>
      <c r="L39" s="36"/>
      <c r="M39" s="36"/>
      <c r="N39" s="36"/>
      <c r="O39" s="36"/>
    </row>
    <row r="40" spans="2:26" s="1" customFormat="1" ht="13.5" customHeight="1" x14ac:dyDescent="0.25">
      <c r="B40" s="455"/>
      <c r="C40" s="85" t="s">
        <v>476</v>
      </c>
      <c r="D40" s="397"/>
      <c r="E40" s="517"/>
      <c r="F40" s="542"/>
      <c r="G40" s="543"/>
      <c r="H40" s="398"/>
      <c r="I40" s="518"/>
      <c r="J40" s="119" t="str">
        <f>J39</f>
        <v>SKIP</v>
      </c>
      <c r="K40" s="561"/>
      <c r="L40" s="36"/>
      <c r="M40" s="36"/>
      <c r="N40" s="36"/>
      <c r="O40" s="36"/>
    </row>
    <row r="41" spans="2:26" s="1" customFormat="1" ht="13.5" customHeight="1" x14ac:dyDescent="0.25">
      <c r="B41" s="455"/>
      <c r="C41" s="85"/>
      <c r="D41" s="397"/>
      <c r="E41" s="517"/>
      <c r="F41" s="397"/>
      <c r="G41" s="518"/>
      <c r="H41" s="398"/>
      <c r="I41" s="518"/>
      <c r="J41" s="119"/>
      <c r="K41" s="561"/>
      <c r="L41" s="36"/>
      <c r="M41" s="36"/>
      <c r="N41" s="36"/>
      <c r="O41" s="36"/>
    </row>
    <row r="42" spans="2:26" s="1" customFormat="1" ht="13.25" customHeight="1" x14ac:dyDescent="0.25">
      <c r="B42" s="455"/>
      <c r="C42" s="235"/>
      <c r="D42" s="404"/>
      <c r="E42" s="523"/>
      <c r="F42" s="404"/>
      <c r="G42" s="535"/>
      <c r="H42" s="409"/>
      <c r="I42" s="543"/>
      <c r="J42" s="420"/>
      <c r="K42" s="457"/>
      <c r="L42" s="36"/>
      <c r="M42" s="36"/>
      <c r="N42" s="36"/>
      <c r="O42" s="36"/>
      <c r="Z42" s="118"/>
    </row>
    <row r="43" spans="2:26" s="1" customFormat="1" ht="13.5" customHeight="1" x14ac:dyDescent="0.25">
      <c r="B43" s="455"/>
      <c r="C43" s="135" t="s">
        <v>539</v>
      </c>
      <c r="D43" s="426"/>
      <c r="E43" s="544"/>
      <c r="F43" s="391"/>
      <c r="G43" s="516"/>
      <c r="H43" s="392"/>
      <c r="I43" s="516"/>
      <c r="J43" s="153" t="str">
        <f>J40</f>
        <v>SKIP</v>
      </c>
      <c r="K43" s="487"/>
      <c r="L43" s="36"/>
      <c r="M43" s="36"/>
      <c r="N43" s="36"/>
      <c r="O43" s="36"/>
    </row>
    <row r="44" spans="2:26" s="1" customFormat="1" ht="13.5" customHeight="1" x14ac:dyDescent="0.25">
      <c r="B44" s="443" t="str">
        <f>$B$14</f>
        <v>USD: JPY153.61-</v>
      </c>
      <c r="C44" s="85" t="s">
        <v>540</v>
      </c>
      <c r="D44" s="397"/>
      <c r="E44" s="517"/>
      <c r="F44" s="397"/>
      <c r="G44" s="518"/>
      <c r="H44" s="398"/>
      <c r="I44" s="518"/>
      <c r="J44" s="119" t="str">
        <f>J40</f>
        <v>SKIP</v>
      </c>
      <c r="K44" s="487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43" t="s">
        <v>541</v>
      </c>
      <c r="D45" s="399"/>
      <c r="E45" s="545"/>
      <c r="F45" s="399"/>
      <c r="G45" s="538"/>
      <c r="H45" s="418"/>
      <c r="I45" s="538"/>
      <c r="J45" s="562" t="str">
        <f>J44</f>
        <v>SKIP</v>
      </c>
      <c r="K45" s="49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45708.375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9144</v>
      </c>
      <c r="C2" s="61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47" t="s">
        <v>9050</v>
      </c>
      <c r="C5" s="81" t="s">
        <v>481</v>
      </c>
      <c r="D5" s="407"/>
      <c r="E5" s="522"/>
      <c r="F5" s="519"/>
      <c r="G5" s="520"/>
      <c r="H5" s="403"/>
      <c r="I5" s="520"/>
      <c r="J5" s="122" t="s">
        <v>419</v>
      </c>
      <c r="K5" s="268"/>
      <c r="L5" s="36"/>
      <c r="M5" s="36"/>
      <c r="N5" s="36"/>
      <c r="O5" s="36"/>
    </row>
    <row r="6" spans="2:15" s="1" customFormat="1" ht="13.5" customHeight="1" x14ac:dyDescent="0.25">
      <c r="B6" s="448" t="s">
        <v>25</v>
      </c>
      <c r="C6" s="85"/>
      <c r="D6" s="407"/>
      <c r="E6" s="522"/>
      <c r="F6" s="397"/>
      <c r="G6" s="518"/>
      <c r="H6" s="398"/>
      <c r="I6" s="518"/>
      <c r="J6" s="119"/>
      <c r="K6" s="166" t="s">
        <v>9146</v>
      </c>
      <c r="L6" s="36"/>
      <c r="M6" s="36"/>
      <c r="N6" s="36"/>
      <c r="O6" s="36"/>
    </row>
    <row r="7" spans="2:15" s="1" customFormat="1" ht="13.5" customHeight="1" x14ac:dyDescent="0.25">
      <c r="B7" s="449" t="s">
        <v>9145</v>
      </c>
      <c r="C7" s="85"/>
      <c r="D7" s="407"/>
      <c r="E7" s="522"/>
      <c r="F7" s="397"/>
      <c r="G7" s="518"/>
      <c r="H7" s="398"/>
      <c r="I7" s="518"/>
      <c r="J7" s="119"/>
      <c r="K7" s="190"/>
      <c r="L7" s="36"/>
      <c r="M7" s="36"/>
      <c r="N7" s="36"/>
      <c r="O7" s="36"/>
    </row>
    <row r="8" spans="2:15" s="1" customFormat="1" ht="13.25" customHeight="1" x14ac:dyDescent="0.25">
      <c r="B8" s="449"/>
      <c r="C8" s="85" t="s">
        <v>476</v>
      </c>
      <c r="D8" s="404"/>
      <c r="E8" s="523"/>
      <c r="F8" s="404"/>
      <c r="G8" s="535"/>
      <c r="H8" s="405"/>
      <c r="I8" s="535"/>
      <c r="J8" s="119" t="s">
        <v>36</v>
      </c>
      <c r="K8" s="277"/>
      <c r="L8" s="36"/>
      <c r="M8" s="36"/>
      <c r="N8" s="36"/>
      <c r="O8" s="36"/>
    </row>
    <row r="9" spans="2:15" s="1" customFormat="1" ht="13.5" customHeight="1" x14ac:dyDescent="0.25">
      <c r="B9" s="443"/>
      <c r="C9" s="89" t="s">
        <v>42</v>
      </c>
      <c r="D9" s="397"/>
      <c r="E9" s="517"/>
      <c r="F9" s="397"/>
      <c r="G9" s="518"/>
      <c r="H9" s="398"/>
      <c r="I9" s="518"/>
      <c r="J9" s="119" t="s">
        <v>36</v>
      </c>
      <c r="K9" s="163"/>
      <c r="L9" s="36"/>
      <c r="M9" s="36"/>
      <c r="N9" s="36"/>
      <c r="O9" s="36"/>
    </row>
    <row r="10" spans="2:15" s="1" customFormat="1" ht="13.5" customHeight="1" x14ac:dyDescent="0.25">
      <c r="B10" s="443"/>
      <c r="C10" s="89" t="s">
        <v>477</v>
      </c>
      <c r="D10" s="422"/>
      <c r="E10" s="524"/>
      <c r="F10" s="397"/>
      <c r="G10" s="518"/>
      <c r="H10" s="398"/>
      <c r="I10" s="518"/>
      <c r="J10" s="119" t="s">
        <v>36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43"/>
      <c r="C11" s="89" t="s">
        <v>478</v>
      </c>
      <c r="D11" s="422"/>
      <c r="E11" s="524"/>
      <c r="F11" s="422"/>
      <c r="G11" s="525"/>
      <c r="H11" s="424"/>
      <c r="I11" s="525"/>
      <c r="J11" s="119" t="s">
        <v>36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91"/>
      <c r="C12" s="95" t="s">
        <v>479</v>
      </c>
      <c r="D12" s="422"/>
      <c r="E12" s="524"/>
      <c r="F12" s="422"/>
      <c r="G12" s="525"/>
      <c r="H12" s="424"/>
      <c r="I12" s="525"/>
      <c r="J12" s="119" t="s">
        <v>36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91" t="s">
        <v>9384</v>
      </c>
      <c r="C13" s="95"/>
      <c r="D13" s="422"/>
      <c r="E13" s="524"/>
      <c r="F13" s="422"/>
      <c r="G13" s="525"/>
      <c r="H13" s="424"/>
      <c r="I13" s="525"/>
      <c r="J13" s="119"/>
      <c r="K13" s="163"/>
      <c r="L13" s="36"/>
      <c r="M13" s="36"/>
      <c r="N13" s="36"/>
      <c r="O13" s="36"/>
    </row>
    <row r="14" spans="2:15" s="1" customFormat="1" ht="13.5" customHeight="1" x14ac:dyDescent="0.25">
      <c r="B14" s="450" t="s">
        <v>9382</v>
      </c>
      <c r="C14" s="89"/>
      <c r="D14" s="397"/>
      <c r="E14" s="517"/>
      <c r="F14" s="397"/>
      <c r="G14" s="518"/>
      <c r="H14" s="398"/>
      <c r="I14" s="518"/>
      <c r="J14" s="119"/>
      <c r="K14" s="252"/>
      <c r="L14" s="36"/>
      <c r="M14" s="36"/>
      <c r="N14" s="36"/>
      <c r="O14" s="36"/>
    </row>
    <row r="15" spans="2:15" s="1" customFormat="1" ht="13.5" customHeight="1" x14ac:dyDescent="0.25">
      <c r="B15" s="451" t="s">
        <v>9383</v>
      </c>
      <c r="C15" s="94" t="s">
        <v>481</v>
      </c>
      <c r="D15" s="475"/>
      <c r="E15" s="536"/>
      <c r="F15" s="475"/>
      <c r="G15" s="537"/>
      <c r="H15" s="418"/>
      <c r="I15" s="538"/>
      <c r="J15" s="123" t="s">
        <v>419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/>
      <c r="E17" s="515"/>
      <c r="F17" s="519"/>
      <c r="G17" s="520"/>
      <c r="H17" s="403"/>
      <c r="I17" s="520"/>
      <c r="J17" s="122" t="s">
        <v>419</v>
      </c>
      <c r="K17" s="268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404" t="s">
        <v>9391</v>
      </c>
      <c r="E20" s="523">
        <v>45691</v>
      </c>
      <c r="F20" s="397" t="s">
        <v>9231</v>
      </c>
      <c r="G20" s="518">
        <v>45691</v>
      </c>
      <c r="H20" s="398" t="s">
        <v>9412</v>
      </c>
      <c r="I20" s="518">
        <v>45691</v>
      </c>
      <c r="J20" s="42">
        <v>45692</v>
      </c>
      <c r="K20" s="255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34" t="s">
        <v>9152</v>
      </c>
      <c r="C21" s="85" t="s">
        <v>8</v>
      </c>
      <c r="D21" s="404" t="s">
        <v>9419</v>
      </c>
      <c r="E21" s="523">
        <v>45691</v>
      </c>
      <c r="F21" s="397" t="s">
        <v>9306</v>
      </c>
      <c r="G21" s="518">
        <v>45692</v>
      </c>
      <c r="H21" s="398" t="s">
        <v>9428</v>
      </c>
      <c r="I21" s="518">
        <v>45692</v>
      </c>
      <c r="J21" s="42">
        <f>J20</f>
        <v>45692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34" t="s">
        <v>9151</v>
      </c>
      <c r="C22" s="95" t="s">
        <v>9387</v>
      </c>
      <c r="D22" s="404" t="s">
        <v>9111</v>
      </c>
      <c r="E22" s="523">
        <v>45692</v>
      </c>
      <c r="F22" s="397" t="s">
        <v>9347</v>
      </c>
      <c r="G22" s="518">
        <v>45692</v>
      </c>
      <c r="H22" s="398" t="s">
        <v>9332</v>
      </c>
      <c r="I22" s="518">
        <v>45692</v>
      </c>
      <c r="J22" s="42">
        <f>J20</f>
        <v>45692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404" t="s">
        <v>9425</v>
      </c>
      <c r="E23" s="523">
        <v>45692</v>
      </c>
      <c r="F23" s="404" t="s">
        <v>9421</v>
      </c>
      <c r="G23" s="535">
        <v>45693</v>
      </c>
      <c r="H23" s="398" t="s">
        <v>9430</v>
      </c>
      <c r="I23" s="518">
        <v>45693</v>
      </c>
      <c r="J23" s="42">
        <f>J20+1</f>
        <v>45693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9388</v>
      </c>
      <c r="D24" s="404" t="s">
        <v>9084</v>
      </c>
      <c r="E24" s="523">
        <v>45693</v>
      </c>
      <c r="F24" s="404" t="s">
        <v>9131</v>
      </c>
      <c r="G24" s="535">
        <v>45693</v>
      </c>
      <c r="H24" s="405" t="s">
        <v>9424</v>
      </c>
      <c r="I24" s="535">
        <v>45693</v>
      </c>
      <c r="J24" s="42">
        <f>J23</f>
        <v>45693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176" t="s">
        <v>10</v>
      </c>
      <c r="D25" s="404"/>
      <c r="E25" s="523"/>
      <c r="F25" s="404"/>
      <c r="G25" s="535"/>
      <c r="H25" s="456"/>
      <c r="I25" s="549"/>
      <c r="J25" s="119" t="s">
        <v>9390</v>
      </c>
      <c r="K25" s="163" t="s">
        <v>9150</v>
      </c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5"/>
      <c r="E26" s="500"/>
      <c r="F26" s="385"/>
      <c r="G26" s="499"/>
      <c r="H26" s="393"/>
      <c r="I26" s="498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JPY155.76-</v>
      </c>
      <c r="C27" s="52"/>
      <c r="D27" s="385"/>
      <c r="E27" s="500"/>
      <c r="F27" s="385"/>
      <c r="G27" s="499"/>
      <c r="H27" s="393"/>
      <c r="I27" s="498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13" t="s">
        <v>9155</v>
      </c>
      <c r="E28" s="539">
        <v>45695</v>
      </c>
      <c r="F28" s="414" t="s">
        <v>9451</v>
      </c>
      <c r="G28" s="540">
        <v>45695</v>
      </c>
      <c r="H28" s="413" t="s">
        <v>9449</v>
      </c>
      <c r="I28" s="540">
        <v>45696</v>
      </c>
      <c r="J28" s="34">
        <v>45696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9" t="s">
        <v>20</v>
      </c>
      <c r="C30" s="73"/>
      <c r="D30" s="389"/>
      <c r="E30" s="510"/>
      <c r="F30" s="389"/>
      <c r="G30" s="509"/>
      <c r="H30" s="390"/>
      <c r="I30" s="509"/>
      <c r="J30" s="79"/>
      <c r="K30" s="264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5" t="s">
        <v>539</v>
      </c>
      <c r="D31" s="391" t="s">
        <v>9371</v>
      </c>
      <c r="E31" s="514">
        <v>45684</v>
      </c>
      <c r="F31" s="391" t="s">
        <v>9372</v>
      </c>
      <c r="G31" s="516">
        <v>45684</v>
      </c>
      <c r="H31" s="392" t="s">
        <v>9373</v>
      </c>
      <c r="I31" s="516">
        <v>45684</v>
      </c>
      <c r="J31" s="42">
        <v>45685</v>
      </c>
      <c r="K31" s="163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97" t="s">
        <v>9364</v>
      </c>
      <c r="E32" s="517">
        <v>45686</v>
      </c>
      <c r="F32" s="397" t="s">
        <v>9366</v>
      </c>
      <c r="G32" s="518">
        <v>45686</v>
      </c>
      <c r="H32" s="398" t="s">
        <v>9368</v>
      </c>
      <c r="I32" s="518">
        <v>45686</v>
      </c>
      <c r="J32" s="42">
        <f>+J31+2</f>
        <v>45687</v>
      </c>
      <c r="K32" s="255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97" t="s">
        <v>9339</v>
      </c>
      <c r="E33" s="517">
        <v>45687</v>
      </c>
      <c r="F33" s="397" t="s">
        <v>9401</v>
      </c>
      <c r="G33" s="518">
        <v>45688</v>
      </c>
      <c r="H33" s="398" t="s">
        <v>9403</v>
      </c>
      <c r="I33" s="518">
        <v>45688</v>
      </c>
      <c r="J33" s="42">
        <f>J32+2</f>
        <v>45689</v>
      </c>
      <c r="K33" s="172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83"/>
      <c r="E34" s="507"/>
      <c r="F34" s="508"/>
      <c r="G34" s="501"/>
      <c r="H34" s="506"/>
      <c r="I34" s="505"/>
      <c r="J34" s="42"/>
      <c r="K34" s="172"/>
      <c r="L34" s="36"/>
      <c r="M34" s="36"/>
      <c r="N34" s="36"/>
      <c r="O34" s="36"/>
    </row>
    <row r="35" spans="2:26" s="1" customFormat="1" ht="13.5" customHeight="1" x14ac:dyDescent="0.25">
      <c r="B35" s="251"/>
      <c r="C35" s="50"/>
      <c r="D35" s="383"/>
      <c r="E35" s="507"/>
      <c r="F35" s="502"/>
      <c r="G35" s="498"/>
      <c r="H35" s="506"/>
      <c r="I35" s="505"/>
      <c r="J35" s="42"/>
      <c r="K35" s="278" t="s">
        <v>2343</v>
      </c>
      <c r="L35" s="36"/>
      <c r="M35" s="36"/>
      <c r="N35" s="36"/>
      <c r="O35" s="36"/>
    </row>
    <row r="36" spans="2:26" s="1" customFormat="1" ht="13.5" customHeight="1" x14ac:dyDescent="0.25">
      <c r="B36" s="251"/>
      <c r="C36" s="85" t="s">
        <v>7862</v>
      </c>
      <c r="D36" s="397" t="s">
        <v>9408</v>
      </c>
      <c r="E36" s="517">
        <v>45690</v>
      </c>
      <c r="F36" s="397" t="s">
        <v>9409</v>
      </c>
      <c r="G36" s="518">
        <v>45690</v>
      </c>
      <c r="H36" s="398" t="s">
        <v>9268</v>
      </c>
      <c r="I36" s="518">
        <v>45690</v>
      </c>
      <c r="J36" s="42">
        <f>J33+1</f>
        <v>45690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9416</v>
      </c>
      <c r="E37" s="517">
        <v>45691</v>
      </c>
      <c r="F37" s="397" t="s">
        <v>9415</v>
      </c>
      <c r="G37" s="518">
        <v>45691</v>
      </c>
      <c r="H37" s="398" t="s">
        <v>9414</v>
      </c>
      <c r="I37" s="518">
        <v>45691</v>
      </c>
      <c r="J37" s="42">
        <f>J36+1</f>
        <v>45691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9262</v>
      </c>
      <c r="E38" s="517">
        <v>45691</v>
      </c>
      <c r="F38" s="397" t="s">
        <v>9306</v>
      </c>
      <c r="G38" s="518">
        <v>45692</v>
      </c>
      <c r="H38" s="398" t="s">
        <v>9413</v>
      </c>
      <c r="I38" s="518">
        <v>45692</v>
      </c>
      <c r="J38" s="42">
        <f>J39</f>
        <v>45692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9167</v>
      </c>
      <c r="E39" s="517">
        <v>4</v>
      </c>
      <c r="F39" s="397" t="s">
        <v>9111</v>
      </c>
      <c r="G39" s="518">
        <v>45692</v>
      </c>
      <c r="H39" s="398" t="s">
        <v>9429</v>
      </c>
      <c r="I39" s="518">
        <v>45692</v>
      </c>
      <c r="J39" s="42">
        <f>J37+1</f>
        <v>45692</v>
      </c>
      <c r="K39" s="255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22" t="s">
        <v>9422</v>
      </c>
      <c r="E40" s="524">
        <v>45692</v>
      </c>
      <c r="F40" s="422" t="s">
        <v>9420</v>
      </c>
      <c r="G40" s="525">
        <v>45693</v>
      </c>
      <c r="H40" s="398" t="s">
        <v>9423</v>
      </c>
      <c r="I40" s="518">
        <v>45693</v>
      </c>
      <c r="J40" s="42">
        <f>J38+1</f>
        <v>45693</v>
      </c>
      <c r="K40" s="278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97" t="s">
        <v>9445</v>
      </c>
      <c r="E41" s="517">
        <v>45694</v>
      </c>
      <c r="F41" s="542" t="s">
        <v>9376</v>
      </c>
      <c r="G41" s="543">
        <v>45694</v>
      </c>
      <c r="H41" s="398" t="s">
        <v>9431</v>
      </c>
      <c r="I41" s="518">
        <v>45694</v>
      </c>
      <c r="J41" s="42">
        <f>J40+1</f>
        <v>45694</v>
      </c>
      <c r="K41" s="34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387"/>
      <c r="G42" s="496"/>
      <c r="H42" s="384"/>
      <c r="I42" s="496"/>
      <c r="J42" s="42"/>
      <c r="K42" s="342"/>
      <c r="L42" s="36"/>
      <c r="M42" s="36"/>
      <c r="N42" s="36"/>
      <c r="O42" s="36"/>
    </row>
    <row r="43" spans="2:26" s="1" customFormat="1" ht="13.25" customHeight="1" x14ac:dyDescent="0.25">
      <c r="B43" s="24"/>
      <c r="D43" s="385"/>
      <c r="E43" s="500"/>
      <c r="F43" s="385"/>
      <c r="G43" s="499"/>
      <c r="H43" s="393"/>
      <c r="I43" s="498"/>
      <c r="J43" s="49"/>
      <c r="K43" s="255"/>
      <c r="L43" s="36"/>
      <c r="M43" s="36"/>
      <c r="N43" s="36"/>
      <c r="O43" s="36"/>
      <c r="Z43" s="118"/>
    </row>
    <row r="44" spans="2:26" s="1" customFormat="1" ht="13.5" customHeight="1" x14ac:dyDescent="0.25">
      <c r="B44" s="24"/>
      <c r="C44" s="135" t="s">
        <v>539</v>
      </c>
      <c r="D44" s="426" t="s">
        <v>9284</v>
      </c>
      <c r="E44" s="544">
        <v>45698</v>
      </c>
      <c r="F44" s="391" t="s">
        <v>9236</v>
      </c>
      <c r="G44" s="516">
        <v>45706</v>
      </c>
      <c r="H44" s="392" t="s">
        <v>9184</v>
      </c>
      <c r="I44" s="516">
        <v>45706</v>
      </c>
      <c r="J44" s="258">
        <v>45706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251" t="str">
        <f>$B$14</f>
        <v>USD: JPY155.76-</v>
      </c>
      <c r="C45" s="85" t="s">
        <v>540</v>
      </c>
      <c r="D45" s="397" t="s">
        <v>9523</v>
      </c>
      <c r="E45" s="517">
        <v>45707</v>
      </c>
      <c r="F45" s="397" t="s">
        <v>9336</v>
      </c>
      <c r="G45" s="518">
        <v>45707</v>
      </c>
      <c r="H45" s="398" t="s">
        <v>9524</v>
      </c>
      <c r="I45" s="518">
        <v>45707</v>
      </c>
      <c r="J45" s="129">
        <f>J44+1</f>
        <v>45707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43" t="s">
        <v>541</v>
      </c>
      <c r="D46" s="399" t="s">
        <v>9199</v>
      </c>
      <c r="E46" s="545">
        <v>45708</v>
      </c>
      <c r="F46" s="399" t="s">
        <v>9275</v>
      </c>
      <c r="G46" s="538">
        <v>45709</v>
      </c>
      <c r="H46" s="418" t="s">
        <v>9544</v>
      </c>
      <c r="I46" s="538">
        <v>45709</v>
      </c>
      <c r="J46" s="273">
        <f>J45+3</f>
        <v>45710</v>
      </c>
      <c r="K46" s="164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4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73"/>
      <c r="G50" s="473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8"/>
      <c r="E60" s="118"/>
      <c r="F60" s="118"/>
      <c r="G60" s="118"/>
      <c r="H60" s="2"/>
      <c r="I60" s="2"/>
      <c r="J60" s="3"/>
    </row>
    <row r="61" spans="1:50" s="1" customFormat="1" ht="13.5" customHeight="1" x14ac:dyDescent="0.25">
      <c r="D61" s="118"/>
      <c r="E61" s="118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45701.375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382</v>
      </c>
      <c r="C2" s="61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9394</v>
      </c>
      <c r="E5" s="522">
        <v>45685</v>
      </c>
      <c r="F5" s="519" t="s">
        <v>9395</v>
      </c>
      <c r="G5" s="520">
        <v>45687</v>
      </c>
      <c r="H5" s="403" t="s">
        <v>9396</v>
      </c>
      <c r="I5" s="520">
        <v>45688</v>
      </c>
      <c r="J5" s="33">
        <v>45685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472"/>
      <c r="C8" s="95" t="s">
        <v>479</v>
      </c>
      <c r="D8" s="422" t="s">
        <v>9405</v>
      </c>
      <c r="E8" s="524">
        <v>45690</v>
      </c>
      <c r="F8" s="422" t="s">
        <v>9406</v>
      </c>
      <c r="G8" s="525">
        <v>45690</v>
      </c>
      <c r="H8" s="424" t="s">
        <v>9407</v>
      </c>
      <c r="I8" s="525">
        <v>45690</v>
      </c>
      <c r="J8" s="42">
        <f>J11+1</f>
        <v>45689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9245</v>
      </c>
      <c r="E9" s="517">
        <v>45691</v>
      </c>
      <c r="F9" s="397" t="s">
        <v>9410</v>
      </c>
      <c r="G9" s="518">
        <v>45691</v>
      </c>
      <c r="H9" s="398" t="s">
        <v>9411</v>
      </c>
      <c r="I9" s="518">
        <v>45691</v>
      </c>
      <c r="J9" s="42">
        <f>J12+1</f>
        <v>45688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9417</v>
      </c>
      <c r="E10" s="524">
        <v>45691</v>
      </c>
      <c r="F10" s="422" t="s">
        <v>9417</v>
      </c>
      <c r="G10" s="525">
        <v>45691</v>
      </c>
      <c r="H10" s="424" t="s">
        <v>9228</v>
      </c>
      <c r="I10" s="525">
        <v>45691</v>
      </c>
      <c r="J10" s="42">
        <f>J8</f>
        <v>45689</v>
      </c>
      <c r="K10" s="255"/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9418</v>
      </c>
      <c r="E11" s="524">
        <v>45691</v>
      </c>
      <c r="F11" s="397" t="s">
        <v>9426</v>
      </c>
      <c r="G11" s="518">
        <v>45693</v>
      </c>
      <c r="H11" s="398" t="s">
        <v>9427</v>
      </c>
      <c r="I11" s="518">
        <v>45693</v>
      </c>
      <c r="J11" s="42">
        <f>J9</f>
        <v>45688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9443</v>
      </c>
      <c r="E12" s="523">
        <v>45694</v>
      </c>
      <c r="F12" s="404" t="s">
        <v>9444</v>
      </c>
      <c r="G12" s="535">
        <v>45694</v>
      </c>
      <c r="H12" s="405" t="s">
        <v>9442</v>
      </c>
      <c r="I12" s="535">
        <v>45694</v>
      </c>
      <c r="J12" s="42">
        <f>J5+2</f>
        <v>45687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9120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9321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9322</v>
      </c>
      <c r="C15" s="94" t="s">
        <v>481</v>
      </c>
      <c r="D15" s="475" t="s">
        <v>9354</v>
      </c>
      <c r="E15" s="536">
        <v>45696</v>
      </c>
      <c r="F15" s="475" t="s">
        <v>9464</v>
      </c>
      <c r="G15" s="537">
        <v>45698</v>
      </c>
      <c r="H15" s="418" t="s">
        <v>9465</v>
      </c>
      <c r="I15" s="538">
        <v>45699</v>
      </c>
      <c r="J15" s="141">
        <f>J5+7+7</f>
        <v>45699</v>
      </c>
      <c r="K15" s="164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9340</v>
      </c>
      <c r="E17" s="515">
        <v>45682</v>
      </c>
      <c r="F17" s="519" t="s">
        <v>9342</v>
      </c>
      <c r="G17" s="520">
        <v>45682</v>
      </c>
      <c r="H17" s="403" t="s">
        <v>9344</v>
      </c>
      <c r="I17" s="520">
        <v>26</v>
      </c>
      <c r="J17" s="33">
        <v>45682</v>
      </c>
      <c r="K17" s="268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404" t="s">
        <v>9353</v>
      </c>
      <c r="E20" s="523">
        <v>45685</v>
      </c>
      <c r="F20" s="404" t="s">
        <v>9117</v>
      </c>
      <c r="G20" s="535">
        <v>45686</v>
      </c>
      <c r="H20" s="398" t="s">
        <v>9196</v>
      </c>
      <c r="I20" s="518">
        <v>45686</v>
      </c>
      <c r="J20" s="129">
        <f>J21-1</f>
        <v>45684</v>
      </c>
      <c r="K20" s="163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33" t="s">
        <v>9141</v>
      </c>
      <c r="C21" s="100" t="s">
        <v>42</v>
      </c>
      <c r="D21" s="404" t="s">
        <v>9360</v>
      </c>
      <c r="E21" s="523">
        <v>45686</v>
      </c>
      <c r="F21" s="404" t="s">
        <v>9374</v>
      </c>
      <c r="G21" s="535">
        <v>45687</v>
      </c>
      <c r="H21" s="409" t="s">
        <v>9375</v>
      </c>
      <c r="I21" s="543">
        <v>45687</v>
      </c>
      <c r="J21" s="42">
        <v>45685</v>
      </c>
      <c r="K21" s="255"/>
      <c r="L21" s="36"/>
      <c r="M21" s="36"/>
      <c r="N21" s="36"/>
      <c r="O21" s="36"/>
    </row>
    <row r="22" spans="2:15" s="1" customFormat="1" ht="13.25" customHeight="1" x14ac:dyDescent="0.25">
      <c r="B22" s="534" t="s">
        <v>9142</v>
      </c>
      <c r="C22" s="85" t="s">
        <v>477</v>
      </c>
      <c r="D22" s="404" t="s">
        <v>9378</v>
      </c>
      <c r="E22" s="523">
        <v>45687</v>
      </c>
      <c r="F22" s="397" t="s">
        <v>9376</v>
      </c>
      <c r="G22" s="518">
        <v>45687</v>
      </c>
      <c r="H22" s="398" t="s">
        <v>9377</v>
      </c>
      <c r="I22" s="518">
        <v>45687</v>
      </c>
      <c r="J22" s="42">
        <f>J18+3</f>
        <v>3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4"/>
      <c r="C23" s="85" t="s">
        <v>1313</v>
      </c>
      <c r="D23" s="404" t="s">
        <v>9379</v>
      </c>
      <c r="E23" s="523">
        <v>45687</v>
      </c>
      <c r="F23" s="404" t="s">
        <v>9393</v>
      </c>
      <c r="G23" s="535">
        <v>45688</v>
      </c>
      <c r="H23" s="409" t="s">
        <v>9392</v>
      </c>
      <c r="I23" s="543">
        <v>45688</v>
      </c>
      <c r="J23" s="42">
        <v>45685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1314</v>
      </c>
      <c r="D24" s="404"/>
      <c r="E24" s="523"/>
      <c r="F24" s="404"/>
      <c r="G24" s="535"/>
      <c r="H24" s="405"/>
      <c r="I24" s="535"/>
      <c r="J24" s="119" t="s">
        <v>419</v>
      </c>
      <c r="K24" s="166" t="s">
        <v>9148</v>
      </c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JPY157.50-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13"/>
      <c r="E27" s="539"/>
      <c r="F27" s="414"/>
      <c r="G27" s="540"/>
      <c r="H27" s="413"/>
      <c r="I27" s="540"/>
      <c r="J27" s="123" t="s">
        <v>419</v>
      </c>
      <c r="K27" s="317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426" t="s">
        <v>9312</v>
      </c>
      <c r="E30" s="544">
        <v>45678</v>
      </c>
      <c r="F30" s="391" t="s">
        <v>9166</v>
      </c>
      <c r="G30" s="516">
        <v>45679</v>
      </c>
      <c r="H30" s="392" t="s">
        <v>4674</v>
      </c>
      <c r="I30" s="516">
        <v>45679</v>
      </c>
      <c r="J30" s="129">
        <v>45678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97" t="s">
        <v>9319</v>
      </c>
      <c r="E31" s="517">
        <v>45680</v>
      </c>
      <c r="F31" s="397" t="s">
        <v>9318</v>
      </c>
      <c r="G31" s="518">
        <v>45680</v>
      </c>
      <c r="H31" s="398" t="s">
        <v>9320</v>
      </c>
      <c r="I31" s="518">
        <v>45681</v>
      </c>
      <c r="J31" s="42">
        <f>+J30+2</f>
        <v>45680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9345</v>
      </c>
      <c r="E32" s="517">
        <v>45681</v>
      </c>
      <c r="F32" s="397" t="s">
        <v>9346</v>
      </c>
      <c r="G32" s="518">
        <v>45681</v>
      </c>
      <c r="H32" s="398" t="s">
        <v>9079</v>
      </c>
      <c r="I32" s="518">
        <v>45682</v>
      </c>
      <c r="J32" s="42">
        <f>J31+2</f>
        <v>45682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9347</v>
      </c>
      <c r="E35" s="517">
        <v>45683</v>
      </c>
      <c r="F35" s="397" t="s">
        <v>9325</v>
      </c>
      <c r="G35" s="518">
        <v>45684</v>
      </c>
      <c r="H35" s="398" t="s">
        <v>9280</v>
      </c>
      <c r="I35" s="518">
        <v>45684</v>
      </c>
      <c r="J35" s="42">
        <f>J32+1</f>
        <v>45683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9356</v>
      </c>
      <c r="E36" s="517">
        <v>45685</v>
      </c>
      <c r="F36" s="397" t="s">
        <v>9201</v>
      </c>
      <c r="G36" s="518">
        <v>45685</v>
      </c>
      <c r="H36" s="398" t="s">
        <v>9297</v>
      </c>
      <c r="I36" s="518">
        <v>45685</v>
      </c>
      <c r="J36" s="42">
        <f>J35+1</f>
        <v>45684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9292</v>
      </c>
      <c r="E37" s="517">
        <v>45685</v>
      </c>
      <c r="F37" s="397" t="s">
        <v>9358</v>
      </c>
      <c r="G37" s="518">
        <v>45685</v>
      </c>
      <c r="H37" s="398" t="s">
        <v>9359</v>
      </c>
      <c r="I37" s="518">
        <v>45685</v>
      </c>
      <c r="J37" s="42">
        <f>J36</f>
        <v>45684</v>
      </c>
      <c r="K37" s="255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97" t="s">
        <v>717</v>
      </c>
      <c r="E38" s="517">
        <v>28</v>
      </c>
      <c r="F38" s="397" t="s">
        <v>9361</v>
      </c>
      <c r="G38" s="518">
        <v>45686</v>
      </c>
      <c r="H38" s="398" t="s">
        <v>9362</v>
      </c>
      <c r="I38" s="518">
        <v>45686</v>
      </c>
      <c r="J38" s="42">
        <f>J36+1</f>
        <v>45685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9399</v>
      </c>
      <c r="E39" s="524">
        <v>45687</v>
      </c>
      <c r="F39" s="422" t="s">
        <v>9398</v>
      </c>
      <c r="G39" s="525">
        <v>45688</v>
      </c>
      <c r="H39" s="398" t="s">
        <v>9397</v>
      </c>
      <c r="I39" s="518">
        <v>45688</v>
      </c>
      <c r="J39" s="42">
        <f>J38+1</f>
        <v>45686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9203</v>
      </c>
      <c r="E40" s="517">
        <v>45691</v>
      </c>
      <c r="F40" s="542" t="s">
        <v>9374</v>
      </c>
      <c r="G40" s="543">
        <v>45994</v>
      </c>
      <c r="H40" s="398" t="s">
        <v>9400</v>
      </c>
      <c r="I40" s="518">
        <v>45691</v>
      </c>
      <c r="J40" s="42">
        <f>J39+1</f>
        <v>45687</v>
      </c>
      <c r="K40" s="277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255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9459</v>
      </c>
      <c r="E43" s="544">
        <v>45693</v>
      </c>
      <c r="F43" s="391" t="s">
        <v>9292</v>
      </c>
      <c r="G43" s="516">
        <v>45699</v>
      </c>
      <c r="H43" s="392" t="s">
        <v>9461</v>
      </c>
      <c r="I43" s="516">
        <v>45699</v>
      </c>
      <c r="J43" s="258">
        <v>45699</v>
      </c>
      <c r="K43" s="163" t="s">
        <v>9432</v>
      </c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JPY157.50-</v>
      </c>
      <c r="C44" s="85" t="s">
        <v>540</v>
      </c>
      <c r="D44" s="397" t="s">
        <v>9466</v>
      </c>
      <c r="E44" s="517">
        <v>45700</v>
      </c>
      <c r="F44" s="397" t="s">
        <v>9467</v>
      </c>
      <c r="G44" s="518">
        <v>45700</v>
      </c>
      <c r="H44" s="398" t="s">
        <v>9468</v>
      </c>
      <c r="I44" s="518">
        <v>45701</v>
      </c>
      <c r="J44" s="129">
        <f>J43+1</f>
        <v>45700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43" t="s">
        <v>541</v>
      </c>
      <c r="D45" s="399" t="s">
        <v>9500</v>
      </c>
      <c r="E45" s="545">
        <v>45701</v>
      </c>
      <c r="F45" s="399" t="s">
        <v>9498</v>
      </c>
      <c r="G45" s="538">
        <v>45702</v>
      </c>
      <c r="H45" s="418" t="s">
        <v>9495</v>
      </c>
      <c r="I45" s="538">
        <v>45703</v>
      </c>
      <c r="J45" s="273">
        <f>J44+3</f>
        <v>45703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tabSelected="1" zoomScale="75" zoomScaleNormal="75" workbookViewId="0">
      <selection activeCell="D25" sqref="D25:E25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45804.479166666664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1261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 t="s">
        <v>9373</v>
      </c>
      <c r="E5" s="507">
        <v>45803</v>
      </c>
      <c r="F5" s="603" t="s">
        <v>10062</v>
      </c>
      <c r="G5" s="604">
        <v>45804</v>
      </c>
      <c r="H5" s="605" t="s">
        <v>10064</v>
      </c>
      <c r="I5" s="604">
        <v>45804</v>
      </c>
      <c r="J5" s="33">
        <v>45804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45806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45807</v>
      </c>
      <c r="K9" s="277" t="s">
        <v>6157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45807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45808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45808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10041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10042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45811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9858</v>
      </c>
      <c r="E18" s="515">
        <v>45801</v>
      </c>
      <c r="F18" s="402" t="s">
        <v>10051</v>
      </c>
      <c r="G18" s="552">
        <v>45801</v>
      </c>
      <c r="H18" s="553" t="s">
        <v>9357</v>
      </c>
      <c r="I18" s="552">
        <v>45802</v>
      </c>
      <c r="J18" s="33">
        <v>45801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9977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50" t="s">
        <v>7</v>
      </c>
      <c r="D21" s="397" t="s">
        <v>9180</v>
      </c>
      <c r="E21" s="523">
        <v>45804</v>
      </c>
      <c r="F21" s="397" t="s">
        <v>9084</v>
      </c>
      <c r="G21" s="518">
        <v>45804</v>
      </c>
      <c r="H21" s="384" t="s">
        <v>9098</v>
      </c>
      <c r="I21" s="496">
        <v>45804</v>
      </c>
      <c r="J21" s="42">
        <f>J22</f>
        <v>45804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231" t="s">
        <v>5</v>
      </c>
      <c r="D22" s="387" t="s">
        <v>9284</v>
      </c>
      <c r="E22" s="500">
        <v>45804</v>
      </c>
      <c r="F22" s="387" t="s">
        <v>9310</v>
      </c>
      <c r="G22" s="496">
        <v>45804</v>
      </c>
      <c r="H22" s="384" t="s">
        <v>10056</v>
      </c>
      <c r="I22" s="496">
        <v>45804</v>
      </c>
      <c r="J22" s="42">
        <f>J18+3</f>
        <v>45804</v>
      </c>
      <c r="K22" s="253"/>
      <c r="L22" s="36"/>
      <c r="M22" s="36"/>
      <c r="N22" s="36"/>
      <c r="O22" s="36"/>
    </row>
    <row r="23" spans="2:15" s="1" customFormat="1" ht="13" customHeight="1" x14ac:dyDescent="0.25">
      <c r="B23" s="550"/>
      <c r="C23" s="50" t="s">
        <v>8</v>
      </c>
      <c r="D23" s="387" t="s">
        <v>10057</v>
      </c>
      <c r="E23" s="500">
        <v>45804</v>
      </c>
      <c r="F23" s="387" t="s">
        <v>10067</v>
      </c>
      <c r="G23" s="496">
        <v>45805</v>
      </c>
      <c r="H23" s="384" t="s">
        <v>10066</v>
      </c>
      <c r="I23" s="496">
        <v>45805</v>
      </c>
      <c r="J23" s="42">
        <f>J22</f>
        <v>45804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 t="s">
        <v>10069</v>
      </c>
      <c r="E24" s="500">
        <v>45805</v>
      </c>
      <c r="F24" s="387"/>
      <c r="G24" s="499"/>
      <c r="H24" s="384"/>
      <c r="I24" s="496"/>
      <c r="J24" s="42">
        <f>J21+1</f>
        <v>45805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45805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JPY144.36-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45808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5" t="s">
        <v>539</v>
      </c>
      <c r="D32" s="391" t="s">
        <v>10043</v>
      </c>
      <c r="E32" s="514">
        <v>45795</v>
      </c>
      <c r="F32" s="391" t="s">
        <v>9614</v>
      </c>
      <c r="G32" s="516">
        <v>45797</v>
      </c>
      <c r="H32" s="392" t="s">
        <v>10044</v>
      </c>
      <c r="I32" s="516">
        <v>45797</v>
      </c>
      <c r="J32" s="42">
        <v>45797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9970</v>
      </c>
      <c r="C33" s="104" t="s">
        <v>540</v>
      </c>
      <c r="D33" s="397" t="s">
        <v>9599</v>
      </c>
      <c r="E33" s="517">
        <v>45798</v>
      </c>
      <c r="F33" s="397" t="s">
        <v>10045</v>
      </c>
      <c r="G33" s="518">
        <v>45798</v>
      </c>
      <c r="H33" s="398" t="s">
        <v>9995</v>
      </c>
      <c r="I33" s="518">
        <v>45799</v>
      </c>
      <c r="J33" s="42">
        <f>J32+2</f>
        <v>45799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10052</v>
      </c>
      <c r="E34" s="517">
        <v>45800</v>
      </c>
      <c r="F34" s="397" t="s">
        <v>10053</v>
      </c>
      <c r="G34" s="518">
        <v>45801</v>
      </c>
      <c r="H34" s="398" t="s">
        <v>10054</v>
      </c>
      <c r="I34" s="518">
        <v>45801</v>
      </c>
      <c r="J34" s="42">
        <f>J33+2</f>
        <v>45801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9184</v>
      </c>
      <c r="E37" s="517">
        <v>45802</v>
      </c>
      <c r="F37" s="397" t="s">
        <v>10024</v>
      </c>
      <c r="G37" s="518">
        <v>45803</v>
      </c>
      <c r="H37" s="398" t="s">
        <v>9112</v>
      </c>
      <c r="I37" s="518">
        <v>45803</v>
      </c>
      <c r="J37" s="42">
        <f>J34+1</f>
        <v>45802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1313</v>
      </c>
      <c r="D38" s="397" t="s">
        <v>9759</v>
      </c>
      <c r="E38" s="517">
        <v>45804</v>
      </c>
      <c r="F38" s="397" t="s">
        <v>9201</v>
      </c>
      <c r="G38" s="518">
        <v>45804</v>
      </c>
      <c r="H38" s="398" t="s">
        <v>9724</v>
      </c>
      <c r="I38" s="518">
        <v>45804</v>
      </c>
      <c r="J38" s="42">
        <f>J40</f>
        <v>45804</v>
      </c>
      <c r="K38" s="163"/>
      <c r="L38" s="36"/>
      <c r="M38" s="36"/>
      <c r="N38" s="36"/>
      <c r="O38" s="36"/>
    </row>
    <row r="39" spans="2:26" s="1" customFormat="1" ht="13.25" customHeight="1" x14ac:dyDescent="0.25">
      <c r="B39" s="24"/>
      <c r="C39" s="50" t="s">
        <v>477</v>
      </c>
      <c r="D39" s="397" t="s">
        <v>10058</v>
      </c>
      <c r="E39" s="517">
        <v>45804</v>
      </c>
      <c r="F39" s="387" t="s">
        <v>10059</v>
      </c>
      <c r="G39" s="496">
        <v>45804</v>
      </c>
      <c r="H39" s="384" t="s">
        <v>9132</v>
      </c>
      <c r="I39" s="496">
        <v>45804</v>
      </c>
      <c r="J39" s="42">
        <f>J37+1</f>
        <v>45803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42</v>
      </c>
      <c r="D40" s="387" t="s">
        <v>10065</v>
      </c>
      <c r="E40" s="497">
        <v>45804</v>
      </c>
      <c r="F40" s="387" t="s">
        <v>9119</v>
      </c>
      <c r="G40" s="496">
        <v>45805</v>
      </c>
      <c r="H40" s="384" t="s">
        <v>10068</v>
      </c>
      <c r="I40" s="496">
        <v>45805</v>
      </c>
      <c r="J40" s="42">
        <f>J39+1</f>
        <v>45804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80" t="s">
        <v>10070</v>
      </c>
      <c r="E41" s="504">
        <v>45806</v>
      </c>
      <c r="F41" s="480"/>
      <c r="G41" s="503">
        <v>45806</v>
      </c>
      <c r="H41" s="384"/>
      <c r="I41" s="496"/>
      <c r="J41" s="42">
        <f>J38+1</f>
        <v>45805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45806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45811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JPY144.36-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45812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45815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45685.375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9135</v>
      </c>
      <c r="C2" s="61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9303</v>
      </c>
      <c r="E5" s="522">
        <v>45678</v>
      </c>
      <c r="F5" s="519" t="s">
        <v>9302</v>
      </c>
      <c r="G5" s="520">
        <v>45678</v>
      </c>
      <c r="H5" s="403" t="s">
        <v>9298</v>
      </c>
      <c r="I5" s="520">
        <v>45679</v>
      </c>
      <c r="J5" s="33">
        <v>45678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9327</v>
      </c>
      <c r="E8" s="524">
        <v>45681</v>
      </c>
      <c r="F8" s="397" t="s">
        <v>9231</v>
      </c>
      <c r="G8" s="518">
        <v>45681</v>
      </c>
      <c r="H8" s="398" t="s">
        <v>9326</v>
      </c>
      <c r="I8" s="518">
        <v>45681</v>
      </c>
      <c r="J8" s="42">
        <f>J9</f>
        <v>45681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9131</v>
      </c>
      <c r="E9" s="517">
        <v>45681</v>
      </c>
      <c r="F9" s="397" t="s">
        <v>9329</v>
      </c>
      <c r="G9" s="518">
        <v>45681</v>
      </c>
      <c r="H9" s="398" t="s">
        <v>9173</v>
      </c>
      <c r="I9" s="518">
        <v>45681</v>
      </c>
      <c r="J9" s="42">
        <f>J12+1</f>
        <v>45681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9199</v>
      </c>
      <c r="E10" s="524">
        <v>24</v>
      </c>
      <c r="F10" s="422" t="s">
        <v>9333</v>
      </c>
      <c r="G10" s="525">
        <v>45682</v>
      </c>
      <c r="H10" s="424" t="s">
        <v>9334</v>
      </c>
      <c r="I10" s="525">
        <v>45682</v>
      </c>
      <c r="J10" s="42">
        <f>J11</f>
        <v>45682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9335</v>
      </c>
      <c r="E11" s="524">
        <v>45682</v>
      </c>
      <c r="F11" s="422" t="s">
        <v>9336</v>
      </c>
      <c r="G11" s="525">
        <v>45682</v>
      </c>
      <c r="H11" s="424" t="s">
        <v>9337</v>
      </c>
      <c r="I11" s="525">
        <v>45682</v>
      </c>
      <c r="J11" s="42">
        <f>J8+1</f>
        <v>45682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9227</v>
      </c>
      <c r="E12" s="523">
        <v>45683</v>
      </c>
      <c r="F12" s="404" t="s">
        <v>9328</v>
      </c>
      <c r="G12" s="535">
        <v>45683</v>
      </c>
      <c r="H12" s="405" t="s">
        <v>9338</v>
      </c>
      <c r="I12" s="535">
        <v>45683</v>
      </c>
      <c r="J12" s="42">
        <f>J5+2</f>
        <v>45680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9256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9257</v>
      </c>
      <c r="C14" s="49"/>
      <c r="D14" s="387"/>
      <c r="E14" s="497"/>
      <c r="F14" s="387"/>
      <c r="G14" s="496"/>
      <c r="H14" s="384"/>
      <c r="I14" s="547"/>
      <c r="K14" s="546"/>
      <c r="L14" s="36"/>
      <c r="M14" s="36"/>
      <c r="N14" s="36"/>
      <c r="O14" s="36"/>
    </row>
    <row r="15" spans="2:15" s="1" customFormat="1" ht="13.5" customHeight="1" x14ac:dyDescent="0.25">
      <c r="B15" s="412" t="s">
        <v>9258</v>
      </c>
      <c r="C15" s="55" t="s">
        <v>481</v>
      </c>
      <c r="D15" s="526" t="s">
        <v>9357</v>
      </c>
      <c r="E15" s="527">
        <v>45685</v>
      </c>
      <c r="F15" s="526" t="s">
        <v>9354</v>
      </c>
      <c r="G15" s="528">
        <v>45687</v>
      </c>
      <c r="H15" s="396" t="s">
        <v>9355</v>
      </c>
      <c r="I15" s="529">
        <v>45688</v>
      </c>
      <c r="J15" s="34">
        <f>J5+7</f>
        <v>45685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9287</v>
      </c>
      <c r="E17" s="515">
        <v>45674</v>
      </c>
      <c r="F17" s="519" t="s">
        <v>9288</v>
      </c>
      <c r="G17" s="520">
        <v>45676</v>
      </c>
      <c r="H17" s="403" t="s">
        <v>9285</v>
      </c>
      <c r="I17" s="520">
        <v>45676</v>
      </c>
      <c r="J17" s="33">
        <v>45675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9299</v>
      </c>
      <c r="E20" s="523">
        <v>45678</v>
      </c>
      <c r="F20" s="397" t="s">
        <v>9290</v>
      </c>
      <c r="G20" s="518">
        <v>45678</v>
      </c>
      <c r="H20" s="398" t="s">
        <v>9237</v>
      </c>
      <c r="I20" s="518">
        <v>45678</v>
      </c>
      <c r="J20" s="42">
        <f>J17+3</f>
        <v>45678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404" t="s">
        <v>9294</v>
      </c>
      <c r="E21" s="523">
        <v>45678</v>
      </c>
      <c r="F21" s="397" t="s">
        <v>9306</v>
      </c>
      <c r="G21" s="518">
        <v>45679</v>
      </c>
      <c r="H21" s="398" t="s">
        <v>9307</v>
      </c>
      <c r="I21" s="518">
        <v>45679</v>
      </c>
      <c r="J21" s="42">
        <f>J20</f>
        <v>45678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404" t="s">
        <v>9308</v>
      </c>
      <c r="E22" s="523">
        <v>45679</v>
      </c>
      <c r="F22" s="397" t="s">
        <v>9286</v>
      </c>
      <c r="G22" s="518">
        <v>45679</v>
      </c>
      <c r="H22" s="398" t="s">
        <v>9311</v>
      </c>
      <c r="I22" s="518">
        <v>45679</v>
      </c>
      <c r="J22" s="42">
        <f>J20</f>
        <v>45678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9193</v>
      </c>
      <c r="E23" s="523">
        <v>45680</v>
      </c>
      <c r="F23" s="404" t="s">
        <v>9207</v>
      </c>
      <c r="G23" s="535">
        <v>45680</v>
      </c>
      <c r="H23" s="404" t="s">
        <v>9317</v>
      </c>
      <c r="I23" s="535">
        <v>45680</v>
      </c>
      <c r="J23" s="42">
        <f>J24</f>
        <v>45679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23">
        <v>45680</v>
      </c>
      <c r="F24" s="404" t="s">
        <v>9167</v>
      </c>
      <c r="G24" s="535">
        <v>45680</v>
      </c>
      <c r="H24" s="398" t="s">
        <v>9323</v>
      </c>
      <c r="I24" s="518">
        <v>45680</v>
      </c>
      <c r="J24" s="42">
        <f>J20+1</f>
        <v>45679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JPY157.46-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13" t="s">
        <v>9339</v>
      </c>
      <c r="E27" s="539">
        <v>45682</v>
      </c>
      <c r="F27" s="414" t="s">
        <v>9341</v>
      </c>
      <c r="G27" s="540">
        <v>45682</v>
      </c>
      <c r="H27" s="413" t="s">
        <v>9343</v>
      </c>
      <c r="I27" s="540">
        <v>26</v>
      </c>
      <c r="J27" s="34">
        <f>J17+7</f>
        <v>45682</v>
      </c>
      <c r="K27" s="317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9249</v>
      </c>
      <c r="E30" s="514">
        <v>45669</v>
      </c>
      <c r="F30" s="391" t="s">
        <v>9250</v>
      </c>
      <c r="G30" s="516">
        <v>45671</v>
      </c>
      <c r="H30" s="392" t="s">
        <v>9251</v>
      </c>
      <c r="I30" s="516">
        <v>45672</v>
      </c>
      <c r="J30" s="42">
        <v>45671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97" t="s">
        <v>9252</v>
      </c>
      <c r="E31" s="517">
        <v>45672</v>
      </c>
      <c r="F31" s="397" t="s">
        <v>9253</v>
      </c>
      <c r="G31" s="518">
        <v>45672</v>
      </c>
      <c r="H31" s="398" t="s">
        <v>9254</v>
      </c>
      <c r="I31" s="518">
        <v>45673</v>
      </c>
      <c r="J31" s="42">
        <f>+J30+2</f>
        <v>45673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45674</v>
      </c>
      <c r="F32" s="397" t="s">
        <v>9276</v>
      </c>
      <c r="G32" s="518">
        <v>45674</v>
      </c>
      <c r="H32" s="398" t="s">
        <v>9277</v>
      </c>
      <c r="I32" s="518">
        <v>45674</v>
      </c>
      <c r="J32" s="42">
        <f>J31+2</f>
        <v>45675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9263</v>
      </c>
      <c r="E35" s="517">
        <v>45676</v>
      </c>
      <c r="F35" s="397" t="s">
        <v>9264</v>
      </c>
      <c r="G35" s="518">
        <v>45676</v>
      </c>
      <c r="H35" s="398" t="s">
        <v>9265</v>
      </c>
      <c r="I35" s="518">
        <v>45676</v>
      </c>
      <c r="J35" s="42">
        <f>J32+1</f>
        <v>45676</v>
      </c>
      <c r="K35" s="278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9291</v>
      </c>
      <c r="E36" s="517">
        <v>45677</v>
      </c>
      <c r="F36" s="397" t="s">
        <v>9292</v>
      </c>
      <c r="G36" s="518">
        <v>45677</v>
      </c>
      <c r="H36" s="398" t="s">
        <v>9293</v>
      </c>
      <c r="I36" s="518">
        <v>45677</v>
      </c>
      <c r="J36" s="42">
        <f>J38+1</f>
        <v>45678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97" t="s">
        <v>9295</v>
      </c>
      <c r="E37" s="517">
        <v>45677</v>
      </c>
      <c r="F37" s="397" t="s">
        <v>9296</v>
      </c>
      <c r="G37" s="518">
        <v>45678</v>
      </c>
      <c r="H37" s="398" t="s">
        <v>9297</v>
      </c>
      <c r="I37" s="518">
        <v>45678</v>
      </c>
      <c r="J37" s="42">
        <f>J36</f>
        <v>45678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9300</v>
      </c>
      <c r="E38" s="517">
        <v>45678</v>
      </c>
      <c r="F38" s="397" t="s">
        <v>9309</v>
      </c>
      <c r="G38" s="518">
        <v>45679</v>
      </c>
      <c r="H38" s="398" t="s">
        <v>9310</v>
      </c>
      <c r="I38" s="518">
        <v>45679</v>
      </c>
      <c r="J38" s="42">
        <f>J35+1</f>
        <v>45677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9315</v>
      </c>
      <c r="E39" s="524">
        <v>45680</v>
      </c>
      <c r="F39" s="422" t="s">
        <v>9314</v>
      </c>
      <c r="G39" s="525">
        <v>45680</v>
      </c>
      <c r="H39" s="398" t="s">
        <v>9316</v>
      </c>
      <c r="I39" s="518">
        <v>45680</v>
      </c>
      <c r="J39" s="42">
        <f>J36+1</f>
        <v>45679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9330</v>
      </c>
      <c r="E40" s="517">
        <v>45680</v>
      </c>
      <c r="F40" s="542" t="s">
        <v>9331</v>
      </c>
      <c r="G40" s="543">
        <v>45681</v>
      </c>
      <c r="H40" s="398" t="s">
        <v>9332</v>
      </c>
      <c r="I40" s="518">
        <v>45681</v>
      </c>
      <c r="J40" s="42">
        <f>J39+1</f>
        <v>45680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9186</v>
      </c>
      <c r="E43" s="544">
        <v>45684</v>
      </c>
      <c r="F43" s="391" t="s">
        <v>9351</v>
      </c>
      <c r="G43" s="516">
        <v>45684</v>
      </c>
      <c r="H43" s="392" t="s">
        <v>9352</v>
      </c>
      <c r="I43" s="516">
        <v>45684</v>
      </c>
      <c r="J43" s="133">
        <f>J44-1</f>
        <v>45685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JPY157.46-</v>
      </c>
      <c r="C44" s="85" t="s">
        <v>9370</v>
      </c>
      <c r="D44" s="397" t="s">
        <v>9365</v>
      </c>
      <c r="E44" s="517">
        <v>45686</v>
      </c>
      <c r="F44" s="397" t="s">
        <v>9367</v>
      </c>
      <c r="G44" s="518">
        <v>45686</v>
      </c>
      <c r="H44" s="398" t="s">
        <v>9369</v>
      </c>
      <c r="I44" s="518">
        <v>45686</v>
      </c>
      <c r="J44" s="42">
        <f>J39+7</f>
        <v>45686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43" t="s">
        <v>541</v>
      </c>
      <c r="D45" s="397" t="s">
        <v>9173</v>
      </c>
      <c r="E45" s="517">
        <v>45687</v>
      </c>
      <c r="F45" s="397" t="s">
        <v>9402</v>
      </c>
      <c r="G45" s="518">
        <v>45688</v>
      </c>
      <c r="H45" s="418" t="s">
        <v>9404</v>
      </c>
      <c r="I45" s="538">
        <v>45688</v>
      </c>
      <c r="J45" s="76">
        <f>J44+3</f>
        <v>45689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45678.354166666664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189</v>
      </c>
      <c r="C2" s="61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9209</v>
      </c>
      <c r="E5" s="522">
        <v>45671</v>
      </c>
      <c r="F5" s="519" t="s">
        <v>9229</v>
      </c>
      <c r="G5" s="520">
        <v>45671</v>
      </c>
      <c r="H5" s="403" t="s">
        <v>9223</v>
      </c>
      <c r="I5" s="520">
        <v>45672</v>
      </c>
      <c r="J5" s="33">
        <v>45671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9239</v>
      </c>
      <c r="E8" s="517">
        <v>45674</v>
      </c>
      <c r="F8" s="397" t="s">
        <v>9240</v>
      </c>
      <c r="G8" s="518">
        <v>45674</v>
      </c>
      <c r="H8" s="398" t="s">
        <v>9241</v>
      </c>
      <c r="I8" s="518">
        <v>45674</v>
      </c>
      <c r="J8" s="42">
        <f>J12+1</f>
        <v>45674</v>
      </c>
      <c r="K8" s="163" t="s">
        <v>5488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9281</v>
      </c>
      <c r="E9" s="524">
        <v>45674</v>
      </c>
      <c r="F9" s="397" t="s">
        <v>9282</v>
      </c>
      <c r="G9" s="518">
        <v>45674</v>
      </c>
      <c r="H9" s="398" t="s">
        <v>9212</v>
      </c>
      <c r="I9" s="518">
        <v>45674</v>
      </c>
      <c r="J9" s="42">
        <f>J8</f>
        <v>45674</v>
      </c>
      <c r="K9" s="255" t="s">
        <v>9045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9279</v>
      </c>
      <c r="E10" s="524">
        <v>45674</v>
      </c>
      <c r="F10" s="422" t="s">
        <v>9207</v>
      </c>
      <c r="G10" s="525">
        <v>45675</v>
      </c>
      <c r="H10" s="424" t="s">
        <v>9280</v>
      </c>
      <c r="I10" s="525">
        <v>45675</v>
      </c>
      <c r="J10" s="42">
        <f>J11</f>
        <v>45675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9173</v>
      </c>
      <c r="E11" s="524">
        <v>45675</v>
      </c>
      <c r="F11" s="422" t="s">
        <v>9271</v>
      </c>
      <c r="G11" s="525">
        <v>45675</v>
      </c>
      <c r="H11" s="424" t="s">
        <v>9272</v>
      </c>
      <c r="I11" s="525">
        <v>45675</v>
      </c>
      <c r="J11" s="42">
        <f>J9+1</f>
        <v>45675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9266</v>
      </c>
      <c r="E12" s="523">
        <v>45676</v>
      </c>
      <c r="F12" s="404" t="s">
        <v>9267</v>
      </c>
      <c r="G12" s="535">
        <v>45676</v>
      </c>
      <c r="H12" s="405" t="s">
        <v>9268</v>
      </c>
      <c r="I12" s="535">
        <v>45676</v>
      </c>
      <c r="J12" s="42">
        <f>J5+2</f>
        <v>45673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9177</v>
      </c>
      <c r="C13" s="231"/>
      <c r="D13" s="480"/>
      <c r="E13" s="504"/>
      <c r="F13" s="480"/>
      <c r="G13" s="503"/>
      <c r="H13" s="386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9178</v>
      </c>
      <c r="C14" s="49"/>
      <c r="D14" s="387"/>
      <c r="E14" s="497"/>
      <c r="F14" s="387"/>
      <c r="G14" s="496"/>
      <c r="H14" s="386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9179</v>
      </c>
      <c r="C15" s="94" t="s">
        <v>481</v>
      </c>
      <c r="D15" s="475" t="s">
        <v>9305</v>
      </c>
      <c r="E15" s="536">
        <v>45678</v>
      </c>
      <c r="F15" s="475" t="s">
        <v>9304</v>
      </c>
      <c r="G15" s="537">
        <v>45678</v>
      </c>
      <c r="H15" s="548" t="s">
        <v>9301</v>
      </c>
      <c r="I15" s="538">
        <v>45710</v>
      </c>
      <c r="J15" s="34">
        <f>J5+7</f>
        <v>45678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9181</v>
      </c>
      <c r="E17" s="515">
        <v>45668</v>
      </c>
      <c r="F17" s="519" t="s">
        <v>9175</v>
      </c>
      <c r="G17" s="520">
        <v>45668</v>
      </c>
      <c r="H17" s="403" t="s">
        <v>9184</v>
      </c>
      <c r="I17" s="520">
        <v>45668</v>
      </c>
      <c r="J17" s="33">
        <v>45668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404" t="s">
        <v>9212</v>
      </c>
      <c r="E20" s="523">
        <v>45670</v>
      </c>
      <c r="F20" s="397" t="s">
        <v>9213</v>
      </c>
      <c r="G20" s="518">
        <v>45671</v>
      </c>
      <c r="H20" s="398" t="s">
        <v>9214</v>
      </c>
      <c r="I20" s="518">
        <v>45671</v>
      </c>
      <c r="J20" s="42">
        <f>J22</f>
        <v>45671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404" t="s">
        <v>9131</v>
      </c>
      <c r="E21" s="523">
        <v>45671</v>
      </c>
      <c r="F21" s="397" t="s">
        <v>9215</v>
      </c>
      <c r="G21" s="518">
        <v>45671</v>
      </c>
      <c r="H21" s="398" t="s">
        <v>9216</v>
      </c>
      <c r="I21" s="518">
        <v>45671</v>
      </c>
      <c r="J21" s="42">
        <f>J22</f>
        <v>45671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404" t="s">
        <v>9101</v>
      </c>
      <c r="E22" s="523">
        <v>45671</v>
      </c>
      <c r="F22" s="397" t="s">
        <v>9205</v>
      </c>
      <c r="G22" s="518">
        <v>45671</v>
      </c>
      <c r="H22" s="398" t="s">
        <v>9228</v>
      </c>
      <c r="I22" s="518">
        <v>45671</v>
      </c>
      <c r="J22" s="42">
        <f>J17+3</f>
        <v>45671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9231</v>
      </c>
      <c r="E23" s="523">
        <v>45672</v>
      </c>
      <c r="F23" s="404" t="s">
        <v>9231</v>
      </c>
      <c r="G23" s="535">
        <v>45672</v>
      </c>
      <c r="H23" s="405" t="s">
        <v>9232</v>
      </c>
      <c r="I23" s="535">
        <v>45672</v>
      </c>
      <c r="J23" s="42">
        <f>J24</f>
        <v>45672</v>
      </c>
      <c r="K23" s="253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9236</v>
      </c>
      <c r="E24" s="523">
        <v>45672</v>
      </c>
      <c r="F24" s="404" t="s">
        <v>9235</v>
      </c>
      <c r="G24" s="535">
        <v>45672</v>
      </c>
      <c r="H24" s="398" t="s">
        <v>9237</v>
      </c>
      <c r="I24" s="518">
        <v>45672</v>
      </c>
      <c r="J24" s="42">
        <f>J22+1</f>
        <v>45672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JPY159.43-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13" t="s">
        <v>9119</v>
      </c>
      <c r="E27" s="539">
        <v>45674</v>
      </c>
      <c r="F27" s="414" t="s">
        <v>9289</v>
      </c>
      <c r="G27" s="540">
        <v>45676</v>
      </c>
      <c r="H27" s="413" t="s">
        <v>9286</v>
      </c>
      <c r="I27" s="540">
        <v>45676</v>
      </c>
      <c r="J27" s="34">
        <f>J17+7</f>
        <v>45675</v>
      </c>
      <c r="K27" s="317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956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9199</v>
      </c>
      <c r="E30" s="514">
        <v>45668</v>
      </c>
      <c r="F30" s="391" t="s">
        <v>9200</v>
      </c>
      <c r="G30" s="516">
        <v>45668</v>
      </c>
      <c r="H30" s="392" t="s">
        <v>9201</v>
      </c>
      <c r="I30" s="516">
        <v>45669</v>
      </c>
      <c r="J30" s="129">
        <v>45665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97" t="s">
        <v>9202</v>
      </c>
      <c r="E31" s="517">
        <v>45669</v>
      </c>
      <c r="F31" s="397" t="s">
        <v>9203</v>
      </c>
      <c r="G31" s="518">
        <v>45670</v>
      </c>
      <c r="H31" s="398" t="s">
        <v>9155</v>
      </c>
      <c r="I31" s="518">
        <v>45670</v>
      </c>
      <c r="J31" s="42">
        <f>+J30+1</f>
        <v>45666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9217</v>
      </c>
      <c r="E32" s="517">
        <v>45671</v>
      </c>
      <c r="F32" s="397" t="s">
        <v>9218</v>
      </c>
      <c r="G32" s="518">
        <v>45671</v>
      </c>
      <c r="H32" s="398" t="s">
        <v>9219</v>
      </c>
      <c r="I32" s="518">
        <v>45671</v>
      </c>
      <c r="J32" s="42">
        <f>J31+2</f>
        <v>45668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51"/>
      <c r="C35" s="85" t="s">
        <v>7862</v>
      </c>
      <c r="D35" s="397" t="s">
        <v>9233</v>
      </c>
      <c r="E35" s="517">
        <v>45673</v>
      </c>
      <c r="F35" s="397" t="s">
        <v>9230</v>
      </c>
      <c r="G35" s="518">
        <v>45673</v>
      </c>
      <c r="H35" s="398" t="s">
        <v>9234</v>
      </c>
      <c r="I35" s="518">
        <v>45673</v>
      </c>
      <c r="J35" s="42">
        <f>J32+1</f>
        <v>45669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9246</v>
      </c>
      <c r="E36" s="517">
        <v>45674</v>
      </c>
      <c r="F36" s="397" t="s">
        <v>9247</v>
      </c>
      <c r="G36" s="518">
        <v>45674</v>
      </c>
      <c r="H36" s="398" t="s">
        <v>9259</v>
      </c>
      <c r="I36" s="518">
        <v>45674</v>
      </c>
      <c r="J36" s="42">
        <f>J38</f>
        <v>45671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9238</v>
      </c>
      <c r="E37" s="517">
        <v>45674</v>
      </c>
      <c r="F37" s="397" t="s">
        <v>9283</v>
      </c>
      <c r="G37" s="518">
        <v>45674</v>
      </c>
      <c r="H37" s="398" t="s">
        <v>9284</v>
      </c>
      <c r="I37" s="518">
        <v>45674</v>
      </c>
      <c r="J37" s="42">
        <f>J35+1</f>
        <v>45670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97" t="s">
        <v>9273</v>
      </c>
      <c r="E38" s="517">
        <v>45674</v>
      </c>
      <c r="F38" s="397" t="s">
        <v>9274</v>
      </c>
      <c r="G38" s="518">
        <v>45675</v>
      </c>
      <c r="H38" s="398" t="s">
        <v>9275</v>
      </c>
      <c r="I38" s="518">
        <v>45675</v>
      </c>
      <c r="J38" s="42">
        <f>J37+1</f>
        <v>45671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9269</v>
      </c>
      <c r="E39" s="524">
        <v>45675</v>
      </c>
      <c r="F39" s="422" t="s">
        <v>9270</v>
      </c>
      <c r="G39" s="525">
        <v>45676</v>
      </c>
      <c r="H39" s="398" t="s">
        <v>9214</v>
      </c>
      <c r="I39" s="518">
        <v>45676</v>
      </c>
      <c r="J39" s="42">
        <f>J38+1</f>
        <v>45672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9205</v>
      </c>
      <c r="E40" s="517">
        <v>45676</v>
      </c>
      <c r="F40" s="542" t="s">
        <v>9205</v>
      </c>
      <c r="G40" s="543">
        <v>45676</v>
      </c>
      <c r="H40" s="398" t="s">
        <v>9262</v>
      </c>
      <c r="I40" s="518">
        <v>45676</v>
      </c>
      <c r="J40" s="42">
        <f>J39+1</f>
        <v>45673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9312</v>
      </c>
      <c r="E43" s="544">
        <v>45678</v>
      </c>
      <c r="F43" s="391" t="s">
        <v>9166</v>
      </c>
      <c r="G43" s="516">
        <v>45679</v>
      </c>
      <c r="H43" s="392" t="s">
        <v>9313</v>
      </c>
      <c r="I43" s="516">
        <v>45679</v>
      </c>
      <c r="J43" s="133">
        <f>J44-1</f>
        <v>45678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JPY159.43-</v>
      </c>
      <c r="C44" s="50" t="s">
        <v>540</v>
      </c>
      <c r="D44" s="397" t="s">
        <v>9319</v>
      </c>
      <c r="E44" s="517">
        <v>45680</v>
      </c>
      <c r="F44" s="397" t="s">
        <v>9318</v>
      </c>
      <c r="G44" s="518">
        <v>45680</v>
      </c>
      <c r="H44" s="398" t="s">
        <v>9320</v>
      </c>
      <c r="I44" s="518">
        <v>45681</v>
      </c>
      <c r="J44" s="42">
        <f>J39+7</f>
        <v>45679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99" t="s">
        <v>9348</v>
      </c>
      <c r="E45" s="545">
        <v>45681</v>
      </c>
      <c r="F45" s="399" t="s">
        <v>9349</v>
      </c>
      <c r="G45" s="538">
        <v>45681</v>
      </c>
      <c r="H45" s="418" t="s">
        <v>9350</v>
      </c>
      <c r="I45" s="538">
        <v>45682</v>
      </c>
      <c r="J45" s="76">
        <f>J44+3</f>
        <v>45682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9056</v>
      </c>
      <c r="C1" s="611"/>
      <c r="D1" s="9"/>
      <c r="E1" s="9"/>
      <c r="F1" s="9"/>
      <c r="G1" s="9"/>
      <c r="H1" s="9"/>
      <c r="I1" s="612">
        <v>45677.354166666664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8995</v>
      </c>
      <c r="C2" s="61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9132</v>
      </c>
      <c r="E5" s="522">
        <v>45664</v>
      </c>
      <c r="F5" s="519" t="s">
        <v>9133</v>
      </c>
      <c r="G5" s="520">
        <v>45664</v>
      </c>
      <c r="H5" s="403" t="s">
        <v>9129</v>
      </c>
      <c r="I5" s="520">
        <v>45665</v>
      </c>
      <c r="J5" s="33">
        <v>45664</v>
      </c>
      <c r="K5" s="268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83"/>
      <c r="E7" s="507"/>
      <c r="F7" s="387"/>
      <c r="G7" s="496"/>
      <c r="H7" s="384"/>
      <c r="I7" s="496"/>
      <c r="J7" s="42"/>
      <c r="K7" s="190" t="s">
        <v>9093</v>
      </c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9180</v>
      </c>
      <c r="E8" s="524">
        <v>45667</v>
      </c>
      <c r="F8" s="397" t="s">
        <v>9167</v>
      </c>
      <c r="G8" s="518">
        <v>45667</v>
      </c>
      <c r="H8" s="398" t="s">
        <v>9185</v>
      </c>
      <c r="I8" s="518">
        <v>45667</v>
      </c>
      <c r="J8" s="42">
        <f>J9</f>
        <v>45667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9170</v>
      </c>
      <c r="E9" s="517">
        <v>45667</v>
      </c>
      <c r="F9" s="397" t="s">
        <v>9210</v>
      </c>
      <c r="G9" s="518">
        <v>45667</v>
      </c>
      <c r="H9" s="398" t="s">
        <v>9211</v>
      </c>
      <c r="I9" s="518">
        <v>45667</v>
      </c>
      <c r="J9" s="42">
        <f>J12+1</f>
        <v>45667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9183</v>
      </c>
      <c r="E10" s="524">
        <v>45668</v>
      </c>
      <c r="F10" s="422" t="s">
        <v>9207</v>
      </c>
      <c r="G10" s="525">
        <v>45668</v>
      </c>
      <c r="H10" s="424" t="s">
        <v>9208</v>
      </c>
      <c r="I10" s="525">
        <v>45668</v>
      </c>
      <c r="J10" s="42">
        <f>J11</f>
        <v>45668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9204</v>
      </c>
      <c r="E11" s="524">
        <v>45668</v>
      </c>
      <c r="F11" s="422" t="s">
        <v>9205</v>
      </c>
      <c r="G11" s="525">
        <v>45668</v>
      </c>
      <c r="H11" s="424" t="s">
        <v>9206</v>
      </c>
      <c r="I11" s="525">
        <v>45668</v>
      </c>
      <c r="J11" s="42">
        <f>J8+1</f>
        <v>45668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9194</v>
      </c>
      <c r="E12" s="523">
        <v>45669</v>
      </c>
      <c r="F12" s="404" t="s">
        <v>9195</v>
      </c>
      <c r="G12" s="535">
        <v>45669</v>
      </c>
      <c r="H12" s="405" t="s">
        <v>9196</v>
      </c>
      <c r="I12" s="535">
        <v>45669</v>
      </c>
      <c r="J12" s="42">
        <f>J5+2</f>
        <v>45666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9035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9057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9058</v>
      </c>
      <c r="C15" s="94" t="s">
        <v>481</v>
      </c>
      <c r="D15" s="475" t="s">
        <v>9193</v>
      </c>
      <c r="E15" s="536">
        <v>45671</v>
      </c>
      <c r="F15" s="475" t="s">
        <v>9189</v>
      </c>
      <c r="G15" s="537">
        <v>45671</v>
      </c>
      <c r="H15" s="418" t="s">
        <v>9224</v>
      </c>
      <c r="I15" s="538">
        <v>45672</v>
      </c>
      <c r="J15" s="34">
        <f>J5+7</f>
        <v>45671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9079</v>
      </c>
      <c r="E17" s="515">
        <v>45657</v>
      </c>
      <c r="F17" s="519" t="s">
        <v>9106</v>
      </c>
      <c r="G17" s="520">
        <v>45661</v>
      </c>
      <c r="H17" s="403" t="s">
        <v>9107</v>
      </c>
      <c r="I17" s="520">
        <v>45662</v>
      </c>
      <c r="J17" s="33">
        <v>45661</v>
      </c>
      <c r="K17" s="268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9118</v>
      </c>
      <c r="E20" s="523">
        <v>45663</v>
      </c>
      <c r="F20" s="397" t="s">
        <v>9117</v>
      </c>
      <c r="G20" s="518">
        <v>45664</v>
      </c>
      <c r="H20" s="398" t="s">
        <v>9112</v>
      </c>
      <c r="I20" s="518">
        <v>45664</v>
      </c>
      <c r="J20" s="42">
        <f>J17+3</f>
        <v>45664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404" t="s">
        <v>9111</v>
      </c>
      <c r="E21" s="523">
        <v>45664</v>
      </c>
      <c r="F21" s="397" t="s">
        <v>9126</v>
      </c>
      <c r="G21" s="518">
        <v>45664</v>
      </c>
      <c r="H21" s="398" t="s">
        <v>9127</v>
      </c>
      <c r="I21" s="518">
        <v>45664</v>
      </c>
      <c r="J21" s="42">
        <f>J20</f>
        <v>45664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404" t="s">
        <v>9134</v>
      </c>
      <c r="E22" s="523">
        <v>45664</v>
      </c>
      <c r="F22" s="397" t="s">
        <v>9128</v>
      </c>
      <c r="G22" s="518">
        <v>45665</v>
      </c>
      <c r="H22" s="398" t="s">
        <v>9119</v>
      </c>
      <c r="I22" s="518">
        <v>45665</v>
      </c>
      <c r="J22" s="42">
        <f>J20</f>
        <v>45664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9157</v>
      </c>
      <c r="E23" s="523">
        <v>45665</v>
      </c>
      <c r="F23" s="404" t="s">
        <v>9158</v>
      </c>
      <c r="G23" s="535">
        <v>45665</v>
      </c>
      <c r="H23" s="405" t="s">
        <v>9159</v>
      </c>
      <c r="I23" s="535">
        <v>45665</v>
      </c>
      <c r="J23" s="42">
        <f>J24</f>
        <v>45665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9168</v>
      </c>
      <c r="E24" s="523">
        <v>45665</v>
      </c>
      <c r="F24" s="404" t="s">
        <v>9169</v>
      </c>
      <c r="G24" s="535">
        <v>45666</v>
      </c>
      <c r="H24" s="398" t="s">
        <v>9131</v>
      </c>
      <c r="I24" s="518">
        <v>45666</v>
      </c>
      <c r="J24" s="42">
        <f>J20+1</f>
        <v>45665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JPY158.43-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13" t="s">
        <v>9182</v>
      </c>
      <c r="E27" s="539">
        <v>45668</v>
      </c>
      <c r="F27" s="414" t="s">
        <v>9176</v>
      </c>
      <c r="G27" s="540">
        <v>45668</v>
      </c>
      <c r="H27" s="413" t="s">
        <v>9184</v>
      </c>
      <c r="I27" s="540">
        <v>45668</v>
      </c>
      <c r="J27" s="34">
        <f>J17+7</f>
        <v>45668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9046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9079</v>
      </c>
      <c r="E30" s="514">
        <v>45655</v>
      </c>
      <c r="F30" s="391" t="s">
        <v>9086</v>
      </c>
      <c r="G30" s="516">
        <v>45658</v>
      </c>
      <c r="H30" s="392" t="s">
        <v>9084</v>
      </c>
      <c r="I30" s="516">
        <v>45659</v>
      </c>
      <c r="J30" s="42">
        <v>45657</v>
      </c>
      <c r="K30" s="163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97" t="s">
        <v>9090</v>
      </c>
      <c r="E31" s="517">
        <v>45660</v>
      </c>
      <c r="F31" s="397" t="s">
        <v>9096</v>
      </c>
      <c r="G31" s="518">
        <v>45660</v>
      </c>
      <c r="H31" s="398" t="s">
        <v>9097</v>
      </c>
      <c r="I31" s="518">
        <v>45660</v>
      </c>
      <c r="J31" s="42">
        <f>+J30+2</f>
        <v>45659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9098</v>
      </c>
      <c r="E32" s="517">
        <v>45661</v>
      </c>
      <c r="F32" s="397" t="s">
        <v>9101</v>
      </c>
      <c r="G32" s="518">
        <v>45661</v>
      </c>
      <c r="H32" s="398" t="s">
        <v>9102</v>
      </c>
      <c r="I32" s="518">
        <v>45662</v>
      </c>
      <c r="J32" s="42">
        <f>J31+2</f>
        <v>45661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53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9111</v>
      </c>
      <c r="E35" s="517">
        <v>45663</v>
      </c>
      <c r="F35" s="397" t="s">
        <v>9115</v>
      </c>
      <c r="G35" s="518">
        <v>45663</v>
      </c>
      <c r="H35" s="398" t="s">
        <v>9116</v>
      </c>
      <c r="I35" s="518">
        <v>45663</v>
      </c>
      <c r="J35" s="42">
        <f>J32+1</f>
        <v>45662</v>
      </c>
      <c r="K35" s="278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22" t="s">
        <v>9123</v>
      </c>
      <c r="E36" s="524">
        <v>45664</v>
      </c>
      <c r="F36" s="422" t="s">
        <v>9124</v>
      </c>
      <c r="G36" s="525">
        <v>45664</v>
      </c>
      <c r="H36" s="398" t="s">
        <v>9125</v>
      </c>
      <c r="I36" s="518">
        <v>45664</v>
      </c>
      <c r="J36" s="42">
        <f>J39+1</f>
        <v>45665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9154</v>
      </c>
      <c r="E37" s="517">
        <v>45664</v>
      </c>
      <c r="F37" s="397" t="s">
        <v>9155</v>
      </c>
      <c r="G37" s="518">
        <v>45665</v>
      </c>
      <c r="H37" s="398" t="s">
        <v>9156</v>
      </c>
      <c r="I37" s="518">
        <v>45665</v>
      </c>
      <c r="J37" s="42">
        <f>J35+1</f>
        <v>45663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97" t="s">
        <v>9160</v>
      </c>
      <c r="E38" s="517">
        <v>45665</v>
      </c>
      <c r="F38" s="397" t="s">
        <v>9161</v>
      </c>
      <c r="G38" s="518">
        <v>45665</v>
      </c>
      <c r="H38" s="398" t="s">
        <v>9162</v>
      </c>
      <c r="I38" s="518">
        <v>45665</v>
      </c>
      <c r="J38" s="42">
        <f>J39</f>
        <v>45664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97" t="s">
        <v>9171</v>
      </c>
      <c r="E39" s="517">
        <v>45665</v>
      </c>
      <c r="F39" s="397" t="s">
        <v>9172</v>
      </c>
      <c r="G39" s="518">
        <v>45666</v>
      </c>
      <c r="H39" s="398" t="s">
        <v>9173</v>
      </c>
      <c r="I39" s="518">
        <v>45666</v>
      </c>
      <c r="J39" s="42">
        <f>J37+1</f>
        <v>45664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9186</v>
      </c>
      <c r="E40" s="517">
        <v>45667</v>
      </c>
      <c r="F40" s="542" t="s">
        <v>9166</v>
      </c>
      <c r="G40" s="543">
        <v>45667</v>
      </c>
      <c r="H40" s="398" t="s">
        <v>9187</v>
      </c>
      <c r="I40" s="518">
        <v>45667</v>
      </c>
      <c r="J40" s="42">
        <f>J36+1</f>
        <v>45666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9225</v>
      </c>
      <c r="E43" s="544">
        <v>45669</v>
      </c>
      <c r="F43" s="391" t="s">
        <v>9226</v>
      </c>
      <c r="G43" s="516">
        <v>45671</v>
      </c>
      <c r="H43" s="392" t="s">
        <v>9227</v>
      </c>
      <c r="I43" s="516">
        <v>45672</v>
      </c>
      <c r="J43" s="133">
        <f>J44-1</f>
        <v>45671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JPY158.43-</v>
      </c>
      <c r="C44" s="85" t="s">
        <v>540</v>
      </c>
      <c r="D44" s="397" t="s">
        <v>9242</v>
      </c>
      <c r="E44" s="517">
        <v>45672</v>
      </c>
      <c r="F44" s="397" t="s">
        <v>9243</v>
      </c>
      <c r="G44" s="518">
        <v>45672</v>
      </c>
      <c r="H44" s="398" t="s">
        <v>9244</v>
      </c>
      <c r="I44" s="518">
        <v>45673</v>
      </c>
      <c r="J44" s="42">
        <f>J36+7</f>
        <v>45672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43" t="s">
        <v>541</v>
      </c>
      <c r="D45" s="399" t="s">
        <v>9245</v>
      </c>
      <c r="E45" s="545">
        <v>45674</v>
      </c>
      <c r="F45" s="399" t="s">
        <v>9157</v>
      </c>
      <c r="G45" s="538">
        <v>45674</v>
      </c>
      <c r="H45" s="418" t="s">
        <v>9278</v>
      </c>
      <c r="I45" s="538">
        <v>45674</v>
      </c>
      <c r="J45" s="76">
        <f>J44+3</f>
        <v>45675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8975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103"/>
      <c r="G5" s="149">
        <v>45657</v>
      </c>
      <c r="H5" s="483"/>
      <c r="I5" s="36"/>
      <c r="J5" s="36"/>
      <c r="K5" s="36"/>
      <c r="L5" s="36"/>
    </row>
    <row r="6" spans="2:12" s="1" customFormat="1" ht="13.5" customHeight="1" x14ac:dyDescent="0.25">
      <c r="B6" s="448" t="s">
        <v>3646</v>
      </c>
      <c r="C6" s="85"/>
      <c r="D6" s="407"/>
      <c r="E6" s="398"/>
      <c r="F6" s="96"/>
      <c r="G6" s="116"/>
      <c r="H6" s="485"/>
      <c r="I6" s="36"/>
      <c r="J6" s="36"/>
      <c r="K6" s="36"/>
      <c r="L6" s="36"/>
    </row>
    <row r="7" spans="2:12" s="1" customFormat="1" ht="13.5" customHeight="1" x14ac:dyDescent="0.25">
      <c r="B7" s="441" t="s">
        <v>8976</v>
      </c>
      <c r="C7" s="85" t="s">
        <v>476</v>
      </c>
      <c r="D7" s="404"/>
      <c r="E7" s="405"/>
      <c r="F7" s="406"/>
      <c r="G7" s="116">
        <f>G5+6</f>
        <v>45663</v>
      </c>
      <c r="H7" s="492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42</v>
      </c>
      <c r="D8" s="397"/>
      <c r="E8" s="398"/>
      <c r="F8" s="96"/>
      <c r="G8" s="116" t="s">
        <v>8977</v>
      </c>
      <c r="H8" s="487" t="s">
        <v>5488</v>
      </c>
      <c r="I8" s="36"/>
      <c r="J8" s="36"/>
      <c r="K8" s="36"/>
      <c r="L8" s="36"/>
    </row>
    <row r="9" spans="2:12" s="1" customFormat="1" ht="13.5" customHeight="1" x14ac:dyDescent="0.25">
      <c r="B9" s="443" t="s">
        <v>8994</v>
      </c>
      <c r="C9" s="89" t="s">
        <v>477</v>
      </c>
      <c r="D9" s="422"/>
      <c r="E9" s="398"/>
      <c r="F9" s="96"/>
      <c r="G9" s="116" t="str">
        <f>G8</f>
        <v>SKIP</v>
      </c>
      <c r="H9" s="487" t="s">
        <v>6155</v>
      </c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422"/>
      <c r="E10" s="424"/>
      <c r="F10" s="425"/>
      <c r="G10" s="116">
        <v>45296</v>
      </c>
      <c r="H10" s="457"/>
      <c r="I10" s="36"/>
      <c r="J10" s="36"/>
      <c r="K10" s="36"/>
      <c r="L10" s="36"/>
    </row>
    <row r="11" spans="2:12" s="1" customFormat="1" ht="21.65" customHeight="1" x14ac:dyDescent="0.25">
      <c r="B11" s="491" t="s">
        <v>9035</v>
      </c>
      <c r="C11" s="95" t="s">
        <v>479</v>
      </c>
      <c r="D11" s="422"/>
      <c r="E11" s="424"/>
      <c r="F11" s="425"/>
      <c r="G11" s="116">
        <f>G10</f>
        <v>45296</v>
      </c>
      <c r="H11" s="487"/>
      <c r="I11" s="36"/>
      <c r="J11" s="36"/>
      <c r="K11" s="36"/>
      <c r="L11" s="36"/>
    </row>
    <row r="12" spans="2:12" s="1" customFormat="1" ht="13.5" customHeight="1" x14ac:dyDescent="0.25">
      <c r="B12" s="450" t="s">
        <v>9029</v>
      </c>
      <c r="C12" s="89"/>
      <c r="D12" s="397"/>
      <c r="E12" s="398"/>
      <c r="F12" s="96"/>
      <c r="G12" s="116"/>
      <c r="H12" s="493"/>
      <c r="I12" s="36"/>
      <c r="J12" s="36"/>
      <c r="K12" s="36"/>
      <c r="L12" s="36"/>
    </row>
    <row r="13" spans="2:12" s="1" customFormat="1" ht="13.5" customHeight="1" x14ac:dyDescent="0.25">
      <c r="B13" s="451" t="s">
        <v>9030</v>
      </c>
      <c r="C13" s="94" t="s">
        <v>481</v>
      </c>
      <c r="D13" s="475"/>
      <c r="E13" s="476"/>
      <c r="F13" s="245"/>
      <c r="G13" s="150" t="s">
        <v>8978</v>
      </c>
      <c r="H13" s="49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 t="s">
        <v>19</v>
      </c>
      <c r="C15" s="81" t="s">
        <v>481</v>
      </c>
      <c r="D15" s="402"/>
      <c r="E15" s="81"/>
      <c r="F15" s="419"/>
      <c r="G15" s="149" t="s">
        <v>419</v>
      </c>
      <c r="H15" s="483" t="s">
        <v>8952</v>
      </c>
      <c r="I15" s="36"/>
      <c r="J15" s="36"/>
      <c r="K15" s="36"/>
      <c r="L15" s="36"/>
    </row>
    <row r="16" spans="2:12" s="1" customFormat="1" ht="13.5" customHeight="1" x14ac:dyDescent="0.25">
      <c r="B16" s="440" t="s">
        <v>8979</v>
      </c>
      <c r="C16" s="85"/>
      <c r="D16" s="397"/>
      <c r="E16" s="398"/>
      <c r="F16" s="96"/>
      <c r="G16" s="116"/>
      <c r="H16" s="484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49" t="s">
        <v>8980</v>
      </c>
      <c r="C17" s="85" t="s">
        <v>8</v>
      </c>
      <c r="D17" s="404"/>
      <c r="E17" s="398"/>
      <c r="F17" s="96"/>
      <c r="G17" s="116" t="s">
        <v>36</v>
      </c>
      <c r="H17" s="485"/>
      <c r="I17" s="36"/>
      <c r="J17" s="36"/>
      <c r="K17" s="36"/>
      <c r="L17" s="36"/>
    </row>
    <row r="18" spans="2:12" s="1" customFormat="1" ht="13.25" customHeight="1" x14ac:dyDescent="0.25">
      <c r="B18" s="449"/>
      <c r="C18" s="95" t="s">
        <v>1313</v>
      </c>
      <c r="D18" s="404"/>
      <c r="E18" s="398"/>
      <c r="F18" s="96"/>
      <c r="G18" s="116" t="s">
        <v>36</v>
      </c>
      <c r="H18" s="484"/>
      <c r="I18" s="36"/>
      <c r="J18" s="36"/>
      <c r="K18" s="36"/>
      <c r="L18" s="36"/>
    </row>
    <row r="19" spans="2:12" s="1" customFormat="1" ht="13.25" customHeight="1" x14ac:dyDescent="0.25">
      <c r="B19" s="449"/>
      <c r="C19" s="85" t="s">
        <v>477</v>
      </c>
      <c r="D19" s="404"/>
      <c r="E19" s="398"/>
      <c r="F19" s="96"/>
      <c r="G19" s="116" t="s">
        <v>36</v>
      </c>
      <c r="H19" s="485" t="s">
        <v>6155</v>
      </c>
      <c r="I19" s="36"/>
      <c r="J19" s="36"/>
      <c r="K19" s="36"/>
      <c r="L19" s="36"/>
    </row>
    <row r="20" spans="2:12" s="1" customFormat="1" ht="13.5" customHeight="1" x14ac:dyDescent="0.25">
      <c r="B20" s="443"/>
      <c r="C20" s="85" t="s">
        <v>479</v>
      </c>
      <c r="D20" s="404"/>
      <c r="E20" s="405"/>
      <c r="F20" s="96"/>
      <c r="G20" s="116" t="s">
        <v>36</v>
      </c>
      <c r="H20" s="487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1314</v>
      </c>
      <c r="D21" s="404"/>
      <c r="E21" s="405"/>
      <c r="F21" s="406"/>
      <c r="G21" s="116" t="s">
        <v>36</v>
      </c>
      <c r="H21" s="485"/>
      <c r="I21" s="36"/>
      <c r="J21" s="36"/>
      <c r="K21" s="36"/>
      <c r="L21" s="36"/>
    </row>
    <row r="22" spans="2:12" s="1" customFormat="1" ht="13.5" customHeight="1" x14ac:dyDescent="0.25">
      <c r="B22" s="443" t="str">
        <f>$B$12</f>
        <v>USD: JPY158.43-</v>
      </c>
      <c r="C22" s="100"/>
      <c r="D22" s="404"/>
      <c r="E22" s="405"/>
      <c r="F22" s="235"/>
      <c r="G22" s="116"/>
      <c r="H22" s="488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13"/>
      <c r="E23" s="413"/>
      <c r="F23" s="111"/>
      <c r="G23" s="150" t="s">
        <v>36</v>
      </c>
      <c r="H23" s="48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9021</v>
      </c>
      <c r="E26" s="392" t="s">
        <v>9022</v>
      </c>
      <c r="F26" s="152" t="s">
        <v>9023</v>
      </c>
      <c r="G26" s="42">
        <v>45650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9073</v>
      </c>
      <c r="E28" s="398" t="s">
        <v>9075</v>
      </c>
      <c r="F28" s="96" t="s">
        <v>9076</v>
      </c>
      <c r="G28" s="42">
        <f>G27+2</f>
        <v>45654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176" t="s">
        <v>9005</v>
      </c>
      <c r="D29" s="407" t="s">
        <v>9078</v>
      </c>
      <c r="E29" s="456" t="s">
        <v>7815</v>
      </c>
      <c r="F29" s="99" t="s">
        <v>8766</v>
      </c>
      <c r="G29" s="129">
        <f>G28+3</f>
        <v>45657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9103</v>
      </c>
      <c r="E31" s="398" t="s">
        <v>9104</v>
      </c>
      <c r="F31" s="96" t="s">
        <v>9105</v>
      </c>
      <c r="G31" s="42">
        <f>G28+7</f>
        <v>45661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/>
      <c r="E32" s="398"/>
      <c r="F32" s="96"/>
      <c r="G32" s="119" t="s">
        <v>8982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/>
      <c r="E33" s="398"/>
      <c r="F33" s="96"/>
      <c r="G33" s="119" t="s">
        <v>8981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/>
      <c r="E34" s="398"/>
      <c r="F34" s="96"/>
      <c r="G34" s="119" t="s">
        <v>8983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9038</v>
      </c>
      <c r="E35" s="424" t="s">
        <v>7221</v>
      </c>
      <c r="F35" s="96" t="s">
        <v>9100</v>
      </c>
      <c r="G35" s="42">
        <f>G31+1</f>
        <v>45662</v>
      </c>
      <c r="H35" s="262"/>
      <c r="I35" s="36"/>
      <c r="J35" s="36"/>
      <c r="K35" s="36"/>
      <c r="L35" s="36"/>
    </row>
    <row r="36" spans="2:23" s="1" customFormat="1" ht="13.25" customHeight="1" x14ac:dyDescent="0.25">
      <c r="B36" s="24"/>
      <c r="C36" s="176" t="s">
        <v>8984</v>
      </c>
      <c r="D36" s="397" t="s">
        <v>6924</v>
      </c>
      <c r="E36" s="398" t="s">
        <v>9114</v>
      </c>
      <c r="F36" s="96" t="s">
        <v>9113</v>
      </c>
      <c r="G36" s="129">
        <f>G31+1</f>
        <v>45662</v>
      </c>
      <c r="H36" s="163" t="s">
        <v>8985</v>
      </c>
      <c r="I36" s="36"/>
      <c r="J36" s="36"/>
      <c r="K36" s="36"/>
      <c r="L36" s="36"/>
    </row>
    <row r="37" spans="2:23" s="1" customFormat="1" ht="17.399999999999999" customHeight="1" x14ac:dyDescent="0.25">
      <c r="B37" s="24"/>
      <c r="C37" s="85" t="s">
        <v>476</v>
      </c>
      <c r="D37" s="397" t="s">
        <v>9163</v>
      </c>
      <c r="E37" s="456" t="s">
        <v>9164</v>
      </c>
      <c r="F37" s="96" t="s">
        <v>9165</v>
      </c>
      <c r="G37" s="42">
        <f>G35+1</f>
        <v>45663</v>
      </c>
      <c r="H37" s="541"/>
      <c r="I37" s="36"/>
      <c r="J37" s="36"/>
      <c r="K37" s="36"/>
      <c r="L37" s="36"/>
    </row>
    <row r="38" spans="2:23" s="1" customFormat="1" ht="28.75" customHeight="1" x14ac:dyDescent="0.25">
      <c r="B38" s="24"/>
      <c r="D38" s="385"/>
      <c r="E38" s="386"/>
      <c r="F38" s="393"/>
      <c r="G38" s="49"/>
      <c r="H38" s="541" t="s">
        <v>9174</v>
      </c>
      <c r="I38" s="36"/>
      <c r="J38" s="36"/>
      <c r="K38" s="36"/>
      <c r="L38" s="36"/>
      <c r="W38" s="118"/>
    </row>
    <row r="39" spans="2:23" s="1" customFormat="1" ht="24" customHeight="1" x14ac:dyDescent="0.25">
      <c r="B39" s="495" t="s">
        <v>9036</v>
      </c>
      <c r="C39" s="135" t="s">
        <v>539</v>
      </c>
      <c r="D39" s="426" t="s">
        <v>7619</v>
      </c>
      <c r="E39" s="392" t="s">
        <v>9197</v>
      </c>
      <c r="F39" s="152" t="s">
        <v>9198</v>
      </c>
      <c r="G39" s="258">
        <f>G37+2</f>
        <v>45665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08" t="str">
        <f>$B$12</f>
        <v>USD: JPY158.43-</v>
      </c>
      <c r="C40" s="85" t="s">
        <v>540</v>
      </c>
      <c r="D40" s="397" t="s">
        <v>9190</v>
      </c>
      <c r="E40" s="398" t="s">
        <v>9191</v>
      </c>
      <c r="F40" s="96" t="s">
        <v>9192</v>
      </c>
      <c r="G40" s="42">
        <f>G39+1</f>
        <v>45666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43" t="s">
        <v>541</v>
      </c>
      <c r="D41" s="399" t="s">
        <v>9221</v>
      </c>
      <c r="E41" s="418" t="s">
        <v>9222</v>
      </c>
      <c r="F41" s="245" t="s">
        <v>9220</v>
      </c>
      <c r="G41" s="76">
        <f>G40+2</f>
        <v>45668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73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8"/>
      <c r="E55" s="118"/>
      <c r="F55" s="2"/>
      <c r="G55" s="3"/>
    </row>
    <row r="56" spans="1:47" s="1" customFormat="1" ht="13.5" customHeight="1" x14ac:dyDescent="0.25">
      <c r="D56" s="118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45663.354166666664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8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404" t="s">
        <v>9039</v>
      </c>
      <c r="E7" s="405" t="s">
        <v>9040</v>
      </c>
      <c r="F7" s="406" t="s">
        <v>9037</v>
      </c>
      <c r="G7" s="42">
        <f>G5+2</f>
        <v>45652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9063</v>
      </c>
      <c r="E8" s="398" t="s">
        <v>9063</v>
      </c>
      <c r="F8" s="96" t="s">
        <v>9064</v>
      </c>
      <c r="G8" s="42">
        <f>G10</f>
        <v>45653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422" t="s">
        <v>9065</v>
      </c>
      <c r="E9" s="424" t="s">
        <v>9017</v>
      </c>
      <c r="F9" s="425" t="s">
        <v>9066</v>
      </c>
      <c r="G9" s="42">
        <f>G11</f>
        <v>45654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9067</v>
      </c>
      <c r="E10" s="398" t="s">
        <v>9068</v>
      </c>
      <c r="F10" s="96" t="s">
        <v>9069</v>
      </c>
      <c r="G10" s="42">
        <f>G7+1</f>
        <v>45653</v>
      </c>
      <c r="H10" s="163" t="s">
        <v>9004</v>
      </c>
      <c r="I10" s="36"/>
      <c r="J10" s="36"/>
      <c r="K10" s="36"/>
      <c r="L10" s="36"/>
    </row>
    <row r="11" spans="2:12" s="1" customFormat="1" ht="21.65" customHeight="1" x14ac:dyDescent="0.25">
      <c r="B11" s="472" t="s">
        <v>8951</v>
      </c>
      <c r="C11" s="95" t="s">
        <v>479</v>
      </c>
      <c r="D11" s="422" t="s">
        <v>9070</v>
      </c>
      <c r="E11" s="424" t="s">
        <v>9071</v>
      </c>
      <c r="F11" s="425" t="s">
        <v>6826</v>
      </c>
      <c r="G11" s="42">
        <f>G8+1</f>
        <v>45654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9033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8969</v>
      </c>
      <c r="C13" s="94" t="s">
        <v>481</v>
      </c>
      <c r="D13" s="475" t="s">
        <v>9083</v>
      </c>
      <c r="E13" s="476" t="s">
        <v>9108</v>
      </c>
      <c r="F13" s="245" t="s">
        <v>9109</v>
      </c>
      <c r="G13" s="34">
        <f>G11+7</f>
        <v>45661</v>
      </c>
      <c r="H13" s="164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8974</v>
      </c>
      <c r="E15" s="81" t="s">
        <v>8973</v>
      </c>
      <c r="F15" s="419" t="s">
        <v>8956</v>
      </c>
      <c r="G15" s="33">
        <v>45647</v>
      </c>
      <c r="H15" s="268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404" t="s">
        <v>9006</v>
      </c>
      <c r="E17" s="405" t="s">
        <v>9007</v>
      </c>
      <c r="F17" s="96" t="s">
        <v>9008</v>
      </c>
      <c r="G17" s="42">
        <f>G19+1</f>
        <v>45651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8993</v>
      </c>
      <c r="E18" s="405" t="s">
        <v>8987</v>
      </c>
      <c r="F18" s="406" t="s">
        <v>9034</v>
      </c>
      <c r="G18" s="42">
        <f>G17</f>
        <v>45651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9027</v>
      </c>
      <c r="E19" s="398" t="s">
        <v>9003</v>
      </c>
      <c r="F19" s="96" t="s">
        <v>9028</v>
      </c>
      <c r="G19" s="42">
        <f>G15+3</f>
        <v>45650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6479</v>
      </c>
      <c r="E20" s="398" t="s">
        <v>9041</v>
      </c>
      <c r="F20" s="96" t="s">
        <v>9042</v>
      </c>
      <c r="G20" s="42">
        <f>G19</f>
        <v>45650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9059</v>
      </c>
      <c r="E21" s="398" t="s">
        <v>9060</v>
      </c>
      <c r="F21" s="96" t="s">
        <v>8713</v>
      </c>
      <c r="G21" s="42">
        <f>G19</f>
        <v>45650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JPY155.94-</v>
      </c>
      <c r="C22" s="52"/>
      <c r="D22" s="385"/>
      <c r="E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13" t="s">
        <v>9061</v>
      </c>
      <c r="E23" s="413" t="s">
        <v>9081</v>
      </c>
      <c r="F23" s="111" t="s">
        <v>9082</v>
      </c>
      <c r="G23" s="34">
        <f>G20+4</f>
        <v>45654</v>
      </c>
      <c r="H23" s="474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8922</v>
      </c>
      <c r="E26" s="392" t="s">
        <v>8923</v>
      </c>
      <c r="F26" s="152" t="s">
        <v>8921</v>
      </c>
      <c r="G26" s="42">
        <v>45643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8945</v>
      </c>
      <c r="E28" s="398" t="s">
        <v>8964</v>
      </c>
      <c r="F28" s="96" t="s">
        <v>8966</v>
      </c>
      <c r="G28" s="42">
        <f>G27+2</f>
        <v>45647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8970</v>
      </c>
      <c r="E30" s="398" t="s">
        <v>8971</v>
      </c>
      <c r="F30" s="96" t="s">
        <v>8342</v>
      </c>
      <c r="G30" s="42">
        <f>+G28+1</f>
        <v>45648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6802</v>
      </c>
      <c r="E31" s="398" t="s">
        <v>8990</v>
      </c>
      <c r="F31" s="96" t="s">
        <v>8991</v>
      </c>
      <c r="G31" s="42">
        <f>G33</f>
        <v>45650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7095</v>
      </c>
      <c r="E32" s="398" t="s">
        <v>9000</v>
      </c>
      <c r="F32" s="96" t="s">
        <v>9001</v>
      </c>
      <c r="G32" s="42">
        <f>G30+1</f>
        <v>45649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8986</v>
      </c>
      <c r="E33" s="398" t="s">
        <v>8989</v>
      </c>
      <c r="F33" s="96" t="s">
        <v>8988</v>
      </c>
      <c r="G33" s="42">
        <f>G32+1</f>
        <v>45650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9014</v>
      </c>
      <c r="E34" s="424" t="s">
        <v>9015</v>
      </c>
      <c r="F34" s="96" t="s">
        <v>9016</v>
      </c>
      <c r="G34" s="42">
        <f>G33+1</f>
        <v>45651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9031</v>
      </c>
      <c r="E35" s="409" t="s">
        <v>9032</v>
      </c>
      <c r="F35" s="96" t="s">
        <v>7127</v>
      </c>
      <c r="G35" s="42">
        <f>G34+1</f>
        <v>45652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9072</v>
      </c>
      <c r="E37" s="392" t="s">
        <v>9085</v>
      </c>
      <c r="F37" s="152" t="s">
        <v>6875</v>
      </c>
      <c r="G37" s="133">
        <f>G38-1</f>
        <v>45657</v>
      </c>
      <c r="H37" s="163" t="s">
        <v>9089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JPY155.94-</v>
      </c>
      <c r="C38" s="85" t="s">
        <v>540</v>
      </c>
      <c r="D38" s="397" t="s">
        <v>9091</v>
      </c>
      <c r="E38" s="398" t="s">
        <v>9094</v>
      </c>
      <c r="F38" s="96" t="s">
        <v>9095</v>
      </c>
      <c r="G38" s="42">
        <f>G34+7</f>
        <v>45658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43" t="s">
        <v>541</v>
      </c>
      <c r="D39" s="399" t="s">
        <v>6576</v>
      </c>
      <c r="E39" s="476" t="s">
        <v>7212</v>
      </c>
      <c r="F39" s="521" t="s">
        <v>9110</v>
      </c>
      <c r="G39" s="76">
        <f>G38+3</f>
        <v>45661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179687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45656.395833333336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5303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404" t="s">
        <v>8041</v>
      </c>
      <c r="E7" s="405" t="s">
        <v>8943</v>
      </c>
      <c r="F7" s="406" t="s">
        <v>8944</v>
      </c>
      <c r="G7" s="42">
        <f>G5+2</f>
        <v>45645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8935</v>
      </c>
      <c r="E8" s="398" t="s">
        <v>8949</v>
      </c>
      <c r="F8" s="96" t="s">
        <v>8936</v>
      </c>
      <c r="G8" s="42">
        <f>G7+1</f>
        <v>45646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8953</v>
      </c>
      <c r="E9" s="398" t="s">
        <v>8954</v>
      </c>
      <c r="F9" s="96" t="s">
        <v>8955</v>
      </c>
      <c r="G9" s="42">
        <f>G8</f>
        <v>45646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20" t="s">
        <v>8876</v>
      </c>
      <c r="D10" s="422" t="s">
        <v>6734</v>
      </c>
      <c r="E10" s="398" t="s">
        <v>8967</v>
      </c>
      <c r="F10" s="96" t="s">
        <v>8968</v>
      </c>
      <c r="G10" s="129">
        <f>G9</f>
        <v>45646</v>
      </c>
      <c r="H10" s="163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478</v>
      </c>
      <c r="D11" s="422" t="s">
        <v>8960</v>
      </c>
      <c r="E11" s="424" t="s">
        <v>8961</v>
      </c>
      <c r="F11" s="425" t="s">
        <v>8962</v>
      </c>
      <c r="G11" s="42">
        <f>G12</f>
        <v>45647</v>
      </c>
      <c r="H11" s="255"/>
      <c r="I11" s="36"/>
      <c r="J11" s="36"/>
      <c r="K11" s="36"/>
      <c r="L11" s="36"/>
    </row>
    <row r="12" spans="2:12" s="1" customFormat="1" ht="21.65" customHeight="1" x14ac:dyDescent="0.25">
      <c r="B12" s="472" t="s">
        <v>8950</v>
      </c>
      <c r="C12" s="95" t="s">
        <v>479</v>
      </c>
      <c r="D12" s="422" t="s">
        <v>8957</v>
      </c>
      <c r="E12" s="424" t="s">
        <v>8958</v>
      </c>
      <c r="F12" s="425" t="s">
        <v>8959</v>
      </c>
      <c r="G12" s="42">
        <f>G9+1</f>
        <v>45647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408" t="s">
        <v>8873</v>
      </c>
      <c r="C13" s="49"/>
      <c r="D13" s="387"/>
      <c r="E13" s="384"/>
      <c r="F13" s="58"/>
      <c r="G13" s="42"/>
      <c r="H13" s="252"/>
      <c r="I13" s="36"/>
      <c r="J13" s="36"/>
      <c r="K13" s="36"/>
      <c r="L13" s="36"/>
    </row>
    <row r="14" spans="2:12" s="1" customFormat="1" ht="13.5" customHeight="1" x14ac:dyDescent="0.25">
      <c r="B14" s="412" t="s">
        <v>8874</v>
      </c>
      <c r="C14" s="94" t="s">
        <v>481</v>
      </c>
      <c r="D14" s="475" t="s">
        <v>9009</v>
      </c>
      <c r="E14" s="476" t="s">
        <v>9011</v>
      </c>
      <c r="F14" s="245" t="s">
        <v>9013</v>
      </c>
      <c r="G14" s="34">
        <f>G5+7</f>
        <v>45650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39" t="s">
        <v>19</v>
      </c>
      <c r="C16" s="81" t="s">
        <v>481</v>
      </c>
      <c r="D16" s="402"/>
      <c r="E16" s="81"/>
      <c r="F16" s="419"/>
      <c r="G16" s="149">
        <v>45640</v>
      </c>
      <c r="H16" s="483"/>
      <c r="I16" s="36"/>
      <c r="J16" s="36"/>
      <c r="K16" s="36"/>
      <c r="L16" s="36"/>
    </row>
    <row r="17" spans="2:12" s="1" customFormat="1" ht="13.5" customHeight="1" x14ac:dyDescent="0.25">
      <c r="B17" s="440" t="s">
        <v>8859</v>
      </c>
      <c r="C17" s="85"/>
      <c r="D17" s="397"/>
      <c r="E17" s="398"/>
      <c r="F17" s="96"/>
      <c r="G17" s="116"/>
      <c r="H17" s="484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49" t="s">
        <v>3199</v>
      </c>
      <c r="C18" s="85" t="s">
        <v>8</v>
      </c>
      <c r="D18" s="404"/>
      <c r="E18" s="398"/>
      <c r="F18" s="96"/>
      <c r="G18" s="116">
        <f>G20</f>
        <v>45643</v>
      </c>
      <c r="H18" s="485"/>
      <c r="I18" s="36"/>
      <c r="J18" s="36"/>
      <c r="K18" s="36"/>
      <c r="L18" s="36"/>
    </row>
    <row r="19" spans="2:12" s="1" customFormat="1" ht="13.25" customHeight="1" x14ac:dyDescent="0.25">
      <c r="B19" s="449"/>
      <c r="C19" s="95" t="s">
        <v>1313</v>
      </c>
      <c r="D19" s="404"/>
      <c r="E19" s="398"/>
      <c r="F19" s="96"/>
      <c r="G19" s="116">
        <f>G20</f>
        <v>45643</v>
      </c>
      <c r="H19" s="484"/>
      <c r="I19" s="36"/>
      <c r="J19" s="36"/>
      <c r="K19" s="36"/>
      <c r="L19" s="36"/>
    </row>
    <row r="20" spans="2:12" s="1" customFormat="1" ht="13.25" customHeight="1" x14ac:dyDescent="0.25">
      <c r="B20" s="449"/>
      <c r="C20" s="85" t="s">
        <v>477</v>
      </c>
      <c r="D20" s="404"/>
      <c r="E20" s="398"/>
      <c r="F20" s="96"/>
      <c r="G20" s="116">
        <f>G16+3</f>
        <v>45643</v>
      </c>
      <c r="H20" s="485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479</v>
      </c>
      <c r="D21" s="404"/>
      <c r="E21" s="405"/>
      <c r="F21" s="96"/>
      <c r="G21" s="116">
        <f>G20+1</f>
        <v>45644</v>
      </c>
      <c r="H21" s="487"/>
      <c r="I21" s="36"/>
      <c r="J21" s="36"/>
      <c r="K21" s="36"/>
      <c r="L21" s="36"/>
    </row>
    <row r="22" spans="2:12" s="1" customFormat="1" ht="13.5" customHeight="1" x14ac:dyDescent="0.25">
      <c r="B22" s="443"/>
      <c r="C22" s="85" t="s">
        <v>1314</v>
      </c>
      <c r="D22" s="404"/>
      <c r="E22" s="405"/>
      <c r="F22" s="406"/>
      <c r="G22" s="116">
        <f>G21</f>
        <v>45644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100"/>
      <c r="D23" s="404"/>
      <c r="E23" s="405"/>
      <c r="F23" s="405"/>
      <c r="G23" s="116"/>
      <c r="H23" s="488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13"/>
      <c r="E24" s="413"/>
      <c r="F24" s="111"/>
      <c r="G24" s="150">
        <f>G16+7</f>
        <v>45647</v>
      </c>
      <c r="H24" s="48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539</v>
      </c>
      <c r="D27" s="391" t="s">
        <v>8828</v>
      </c>
      <c r="E27" s="392" t="s">
        <v>8846</v>
      </c>
      <c r="F27" s="152" t="s">
        <v>8847</v>
      </c>
      <c r="G27" s="42">
        <v>45636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97" t="s">
        <v>8868</v>
      </c>
      <c r="E29" s="398" t="s">
        <v>8900</v>
      </c>
      <c r="F29" s="96" t="s">
        <v>8902</v>
      </c>
      <c r="G29" s="42">
        <f>G28+2</f>
        <v>45640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 t="s">
        <v>7861</v>
      </c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8886</v>
      </c>
      <c r="E31" s="398" t="s">
        <v>8887</v>
      </c>
      <c r="F31" s="96" t="s">
        <v>8888</v>
      </c>
      <c r="G31" s="42">
        <f>+G29+1</f>
        <v>45641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8907</v>
      </c>
      <c r="E32" s="398" t="s">
        <v>8908</v>
      </c>
      <c r="F32" s="96" t="s">
        <v>6071</v>
      </c>
      <c r="G32" s="42">
        <f>G31+1</f>
        <v>45642</v>
      </c>
      <c r="H32" s="163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8904</v>
      </c>
      <c r="E33" s="398" t="s">
        <v>8917</v>
      </c>
      <c r="F33" s="96" t="s">
        <v>8918</v>
      </c>
      <c r="G33" s="42">
        <f>G34</f>
        <v>45643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8925</v>
      </c>
      <c r="E34" s="398" t="s">
        <v>8924</v>
      </c>
      <c r="F34" s="96" t="s">
        <v>8926</v>
      </c>
      <c r="G34" s="42">
        <f>G32+1</f>
        <v>45643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8928</v>
      </c>
      <c r="E35" s="424" t="s">
        <v>8929</v>
      </c>
      <c r="F35" s="96" t="s">
        <v>8930</v>
      </c>
      <c r="G35" s="42">
        <f>G34+1</f>
        <v>45644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8946</v>
      </c>
      <c r="E36" s="409" t="s">
        <v>8947</v>
      </c>
      <c r="F36" s="96" t="s">
        <v>8948</v>
      </c>
      <c r="G36" s="42">
        <f>G35+1</f>
        <v>45645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8998</v>
      </c>
      <c r="E38" s="392" t="s">
        <v>8999</v>
      </c>
      <c r="F38" s="152" t="s">
        <v>8992</v>
      </c>
      <c r="G38" s="133">
        <f>G39-1</f>
        <v>45650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$B$13</f>
        <v>USD: JPY153.40-</v>
      </c>
      <c r="C39" s="85" t="s">
        <v>540</v>
      </c>
      <c r="D39" s="397" t="s">
        <v>9018</v>
      </c>
      <c r="E39" s="398" t="s">
        <v>9019</v>
      </c>
      <c r="F39" s="96" t="s">
        <v>9020</v>
      </c>
      <c r="G39" s="42">
        <f>G35+7</f>
        <v>45651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43" t="s">
        <v>541</v>
      </c>
      <c r="D40" s="399" t="s">
        <v>9074</v>
      </c>
      <c r="E40" s="418" t="s">
        <v>7777</v>
      </c>
      <c r="F40" s="245" t="s">
        <v>9077</v>
      </c>
      <c r="G40" s="76">
        <f>G39+3</f>
        <v>45654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73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8"/>
      <c r="E54" s="118"/>
      <c r="F54" s="2"/>
      <c r="G54" s="3"/>
    </row>
    <row r="55" spans="1:47" s="1" customFormat="1" ht="13.5" customHeight="1" x14ac:dyDescent="0.25">
      <c r="D55" s="118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5249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83"/>
      <c r="E6" s="384"/>
      <c r="F6" s="58"/>
      <c r="G6" s="42"/>
      <c r="H6" s="166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407" t="s">
        <v>8835</v>
      </c>
      <c r="E7" s="398" t="s">
        <v>8838</v>
      </c>
      <c r="F7" s="96" t="s">
        <v>8839</v>
      </c>
      <c r="G7" s="42">
        <f>G5+2</f>
        <v>45637</v>
      </c>
      <c r="H7" s="166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404" t="s">
        <v>8870</v>
      </c>
      <c r="E8" s="405" t="s">
        <v>8871</v>
      </c>
      <c r="F8" s="406" t="s">
        <v>8872</v>
      </c>
      <c r="G8" s="42">
        <f>G5+3</f>
        <v>45638</v>
      </c>
      <c r="H8" s="277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407" t="s">
        <v>8878</v>
      </c>
      <c r="E9" s="398" t="s">
        <v>8878</v>
      </c>
      <c r="F9" s="96" t="s">
        <v>8879</v>
      </c>
      <c r="G9" s="42">
        <f>G7</f>
        <v>45637</v>
      </c>
      <c r="H9" s="166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8784</v>
      </c>
      <c r="D10" s="422" t="s">
        <v>8880</v>
      </c>
      <c r="E10" s="424" t="s">
        <v>8881</v>
      </c>
      <c r="F10" s="425" t="s">
        <v>8882</v>
      </c>
      <c r="G10" s="42">
        <f>G8+1</f>
        <v>45639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8785</v>
      </c>
      <c r="D11" s="422" t="s">
        <v>8898</v>
      </c>
      <c r="E11" s="424" t="s">
        <v>8899</v>
      </c>
      <c r="F11" s="425" t="s">
        <v>8867</v>
      </c>
      <c r="G11" s="42">
        <f>G10</f>
        <v>45639</v>
      </c>
      <c r="H11" s="163" t="s">
        <v>8853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8786</v>
      </c>
      <c r="D12" s="422" t="s">
        <v>8895</v>
      </c>
      <c r="E12" s="398" t="s">
        <v>8896</v>
      </c>
      <c r="F12" s="96" t="s">
        <v>8897</v>
      </c>
      <c r="G12" s="42">
        <f>G10+1</f>
        <v>45640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89" t="s">
        <v>478</v>
      </c>
      <c r="D13" s="422" t="s">
        <v>8889</v>
      </c>
      <c r="E13" s="424" t="s">
        <v>8890</v>
      </c>
      <c r="F13" s="425" t="s">
        <v>8891</v>
      </c>
      <c r="G13" s="42">
        <f>G12</f>
        <v>45640</v>
      </c>
      <c r="H13" s="255"/>
      <c r="I13" s="36"/>
      <c r="J13" s="36"/>
      <c r="K13" s="36"/>
      <c r="L13" s="36"/>
    </row>
    <row r="14" spans="2:12" s="1" customFormat="1" ht="21.65" customHeight="1" x14ac:dyDescent="0.25">
      <c r="B14" s="472" t="s">
        <v>8806</v>
      </c>
      <c r="C14" s="231"/>
      <c r="D14" s="480"/>
      <c r="E14" s="481"/>
      <c r="F14" s="482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408" t="s">
        <v>8807</v>
      </c>
      <c r="C15" s="49"/>
      <c r="D15" s="387"/>
      <c r="E15" s="384"/>
      <c r="F15" s="58"/>
      <c r="G15" s="42"/>
      <c r="H15" s="252"/>
      <c r="I15" s="36"/>
      <c r="J15" s="36"/>
      <c r="K15" s="36"/>
      <c r="L15" s="36"/>
    </row>
    <row r="16" spans="2:12" s="1" customFormat="1" ht="13.5" customHeight="1" x14ac:dyDescent="0.25">
      <c r="B16" s="412" t="s">
        <v>8808</v>
      </c>
      <c r="C16" s="94" t="s">
        <v>481</v>
      </c>
      <c r="D16" s="456" t="s">
        <v>7664</v>
      </c>
      <c r="E16" s="476" t="s">
        <v>8914</v>
      </c>
      <c r="F16" s="245" t="s">
        <v>8916</v>
      </c>
      <c r="G16" s="34">
        <f>G5+7</f>
        <v>45642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39" t="s">
        <v>19</v>
      </c>
      <c r="C18" s="81" t="s">
        <v>481</v>
      </c>
      <c r="D18" s="402"/>
      <c r="E18" s="81"/>
      <c r="F18" s="419"/>
      <c r="G18" s="149">
        <v>45633</v>
      </c>
      <c r="H18" s="483"/>
      <c r="I18" s="36"/>
      <c r="J18" s="36"/>
      <c r="K18" s="36"/>
      <c r="L18" s="36"/>
    </row>
    <row r="19" spans="2:12" s="1" customFormat="1" ht="13.5" customHeight="1" x14ac:dyDescent="0.25">
      <c r="B19" s="440" t="s">
        <v>5430</v>
      </c>
      <c r="C19" s="85"/>
      <c r="D19" s="397"/>
      <c r="E19" s="398"/>
      <c r="F19" s="96"/>
      <c r="G19" s="116"/>
      <c r="H19" s="484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49" t="s">
        <v>8768</v>
      </c>
      <c r="C20" s="85" t="s">
        <v>8</v>
      </c>
      <c r="D20" s="404"/>
      <c r="E20" s="398"/>
      <c r="F20" s="96"/>
      <c r="G20" s="116">
        <f>G22</f>
        <v>45636</v>
      </c>
      <c r="H20" s="485"/>
      <c r="I20" s="36"/>
      <c r="J20" s="36"/>
      <c r="K20" s="36"/>
      <c r="L20" s="36"/>
    </row>
    <row r="21" spans="2:12" s="1" customFormat="1" ht="13.25" customHeight="1" x14ac:dyDescent="0.25">
      <c r="B21" s="449"/>
      <c r="C21" s="95" t="s">
        <v>1313</v>
      </c>
      <c r="D21" s="404"/>
      <c r="E21" s="398"/>
      <c r="F21" s="96"/>
      <c r="G21" s="116">
        <f>G22</f>
        <v>45636</v>
      </c>
      <c r="H21" s="484"/>
      <c r="I21" s="36"/>
      <c r="J21" s="36"/>
      <c r="K21" s="36"/>
      <c r="L21" s="36"/>
    </row>
    <row r="22" spans="2:12" s="1" customFormat="1" ht="13.25" customHeight="1" x14ac:dyDescent="0.25">
      <c r="B22" s="486"/>
      <c r="C22" s="85" t="s">
        <v>8780</v>
      </c>
      <c r="D22" s="404"/>
      <c r="E22" s="398"/>
      <c r="F22" s="96"/>
      <c r="G22" s="116">
        <f>G18+3</f>
        <v>45636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85" t="s">
        <v>479</v>
      </c>
      <c r="D23" s="404"/>
      <c r="E23" s="405"/>
      <c r="F23" s="96"/>
      <c r="G23" s="116">
        <f>G22+1</f>
        <v>45637</v>
      </c>
      <c r="H23" s="487"/>
      <c r="I23" s="36"/>
      <c r="J23" s="36"/>
      <c r="K23" s="36"/>
      <c r="L23" s="36"/>
    </row>
    <row r="24" spans="2:12" s="1" customFormat="1" ht="13.5" customHeight="1" x14ac:dyDescent="0.25">
      <c r="B24" s="443"/>
      <c r="C24" s="85" t="s">
        <v>1314</v>
      </c>
      <c r="D24" s="404"/>
      <c r="E24" s="405"/>
      <c r="F24" s="406"/>
      <c r="G24" s="116">
        <f>G23</f>
        <v>45637</v>
      </c>
      <c r="H24" s="485"/>
      <c r="I24" s="36"/>
      <c r="J24" s="36"/>
      <c r="K24" s="36"/>
      <c r="L24" s="36"/>
    </row>
    <row r="25" spans="2:12" s="1" customFormat="1" ht="13.5" customHeight="1" x14ac:dyDescent="0.25">
      <c r="B25" s="443" t="str">
        <f>$B$15</f>
        <v>USD: JPY151.38-</v>
      </c>
      <c r="C25" s="100"/>
      <c r="D25" s="404"/>
      <c r="E25" s="405"/>
      <c r="F25" s="405"/>
      <c r="G25" s="116"/>
      <c r="H25" s="488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13"/>
      <c r="E26" s="413"/>
      <c r="F26" s="111"/>
      <c r="G26" s="150">
        <f>G18+7</f>
        <v>45640</v>
      </c>
      <c r="H26" s="48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389"/>
      <c r="E28" s="390"/>
      <c r="F28" s="75"/>
      <c r="G28" s="79"/>
      <c r="H28" s="264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5" t="s">
        <v>539</v>
      </c>
      <c r="D29" s="391" t="s">
        <v>8801</v>
      </c>
      <c r="E29" s="392" t="s">
        <v>8802</v>
      </c>
      <c r="F29" s="152" t="s">
        <v>8803</v>
      </c>
      <c r="G29" s="42">
        <v>45629</v>
      </c>
      <c r="H29" s="163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55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97" t="s">
        <v>8821</v>
      </c>
      <c r="E31" s="398" t="s">
        <v>8822</v>
      </c>
      <c r="F31" s="96" t="s">
        <v>8824</v>
      </c>
      <c r="G31" s="42">
        <f>G30+2</f>
        <v>45633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51"/>
      <c r="C32" s="50"/>
      <c r="D32" s="383"/>
      <c r="E32" s="393"/>
      <c r="F32" s="315"/>
      <c r="G32" s="42"/>
      <c r="H32" s="253" t="s">
        <v>7861</v>
      </c>
      <c r="I32" s="36"/>
      <c r="J32" s="36"/>
      <c r="K32" s="36"/>
      <c r="L32" s="36"/>
    </row>
    <row r="33" spans="2:23" s="1" customFormat="1" ht="13.5" customHeight="1" x14ac:dyDescent="0.25">
      <c r="B33" s="251"/>
      <c r="C33" s="85" t="s">
        <v>7862</v>
      </c>
      <c r="D33" s="397" t="s">
        <v>8840</v>
      </c>
      <c r="E33" s="398" t="s">
        <v>8841</v>
      </c>
      <c r="F33" s="96" t="s">
        <v>8842</v>
      </c>
      <c r="G33" s="42">
        <f>+G31+1</f>
        <v>45634</v>
      </c>
      <c r="H33" s="278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97" t="s">
        <v>8849</v>
      </c>
      <c r="E34" s="398" t="s">
        <v>8850</v>
      </c>
      <c r="F34" s="96" t="s">
        <v>6976</v>
      </c>
      <c r="G34" s="42">
        <f>G35</f>
        <v>45636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97" t="s">
        <v>8851</v>
      </c>
      <c r="E35" s="398" t="s">
        <v>8852</v>
      </c>
      <c r="F35" s="96" t="s">
        <v>8843</v>
      </c>
      <c r="G35" s="42">
        <f>G36+1</f>
        <v>45636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97" t="s">
        <v>8862</v>
      </c>
      <c r="E36" s="398" t="s">
        <v>8863</v>
      </c>
      <c r="F36" s="96" t="s">
        <v>7306</v>
      </c>
      <c r="G36" s="42">
        <f>G33+1</f>
        <v>45635</v>
      </c>
      <c r="H36" s="163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22" t="s">
        <v>8883</v>
      </c>
      <c r="E37" s="424" t="s">
        <v>8884</v>
      </c>
      <c r="F37" s="425" t="s">
        <v>8885</v>
      </c>
      <c r="G37" s="42">
        <f>G35+1</f>
        <v>45637</v>
      </c>
      <c r="H37" s="262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97" t="s">
        <v>8892</v>
      </c>
      <c r="E38" s="409" t="s">
        <v>8893</v>
      </c>
      <c r="F38" s="96" t="s">
        <v>8894</v>
      </c>
      <c r="G38" s="42">
        <f>G37+1</f>
        <v>45638</v>
      </c>
      <c r="H38" s="342"/>
      <c r="I38" s="36"/>
      <c r="J38" s="36"/>
      <c r="K38" s="36"/>
      <c r="L38" s="36"/>
    </row>
    <row r="39" spans="2:23" s="1" customFormat="1" ht="13.25" customHeight="1" x14ac:dyDescent="0.25">
      <c r="B39" s="24"/>
      <c r="D39" s="385"/>
      <c r="E39" s="386"/>
      <c r="F39" s="393"/>
      <c r="G39" s="49"/>
      <c r="H39" s="255"/>
      <c r="I39" s="36"/>
      <c r="J39" s="36"/>
      <c r="K39" s="36"/>
      <c r="L39" s="36"/>
      <c r="W39" s="118"/>
    </row>
    <row r="40" spans="2:23" s="1" customFormat="1" ht="13.5" customHeight="1" x14ac:dyDescent="0.25">
      <c r="B40" s="24"/>
      <c r="C40" s="135" t="s">
        <v>539</v>
      </c>
      <c r="D40" s="426" t="s">
        <v>8922</v>
      </c>
      <c r="E40" s="392" t="s">
        <v>8923</v>
      </c>
      <c r="F40" s="152" t="s">
        <v>8921</v>
      </c>
      <c r="G40" s="133">
        <f>G41-1</f>
        <v>45643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1" t="str">
        <f>$B$15</f>
        <v>USD: JPY151.38-</v>
      </c>
      <c r="C41" s="85" t="s">
        <v>540</v>
      </c>
      <c r="D41" s="397" t="s">
        <v>8938</v>
      </c>
      <c r="E41" s="398" t="s">
        <v>8940</v>
      </c>
      <c r="F41" s="96" t="s">
        <v>8942</v>
      </c>
      <c r="G41" s="42">
        <f>G37+7</f>
        <v>45644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43" t="s">
        <v>541</v>
      </c>
      <c r="D42" s="399" t="s">
        <v>8945</v>
      </c>
      <c r="E42" s="418" t="s">
        <v>8963</v>
      </c>
      <c r="F42" s="245" t="s">
        <v>8965</v>
      </c>
      <c r="G42" s="76">
        <f>G41+3</f>
        <v>45647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4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73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8"/>
      <c r="E56" s="118"/>
      <c r="F56" s="2"/>
      <c r="G56" s="3"/>
    </row>
    <row r="57" spans="1:47" s="1" customFormat="1" ht="13.5" customHeight="1" x14ac:dyDescent="0.25">
      <c r="D57" s="118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8510</v>
      </c>
      <c r="C2" s="613"/>
      <c r="D2" s="11"/>
      <c r="E2" s="11"/>
      <c r="F2" s="114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19" t="str">
        <f>IF('WK48・2024 '!F13="","",'WK48・2024 '!F13)</f>
        <v>0212/06</v>
      </c>
      <c r="G5" s="33">
        <v>45629</v>
      </c>
      <c r="H5" s="268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22" t="s">
        <v>8826</v>
      </c>
      <c r="E7" s="398" t="s">
        <v>8827</v>
      </c>
      <c r="F7" s="96" t="s">
        <v>8905</v>
      </c>
      <c r="G7" s="42">
        <f>G8+1</f>
        <v>45633</v>
      </c>
      <c r="H7" s="163" t="s">
        <v>8844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477</v>
      </c>
      <c r="D8" s="422" t="s">
        <v>8317</v>
      </c>
      <c r="E8" s="398" t="s">
        <v>8909</v>
      </c>
      <c r="F8" s="96" t="s">
        <v>8910</v>
      </c>
      <c r="G8" s="42">
        <f>G10</f>
        <v>45632</v>
      </c>
      <c r="H8" s="163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404" t="s">
        <v>8919</v>
      </c>
      <c r="E9" s="405" t="s">
        <v>8920</v>
      </c>
      <c r="F9" s="406" t="s">
        <v>8906</v>
      </c>
      <c r="G9" s="42">
        <f>G5+2</f>
        <v>45631</v>
      </c>
      <c r="H9" s="277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8" t="s">
        <v>7327</v>
      </c>
      <c r="E10" s="398" t="s">
        <v>8911</v>
      </c>
      <c r="F10" s="96" t="s">
        <v>8927</v>
      </c>
      <c r="G10" s="42">
        <f>G9+1</f>
        <v>45632</v>
      </c>
      <c r="H10" s="163" t="s">
        <v>5488</v>
      </c>
      <c r="I10" s="36"/>
      <c r="J10" s="36"/>
      <c r="K10" s="36"/>
      <c r="L10" s="36"/>
    </row>
    <row r="11" spans="2:12" s="1" customFormat="1" ht="23.4" customHeight="1" x14ac:dyDescent="0.25">
      <c r="B11" s="472" t="s">
        <v>8830</v>
      </c>
      <c r="C11" s="89" t="s">
        <v>478</v>
      </c>
      <c r="D11" s="398" t="s">
        <v>8931</v>
      </c>
      <c r="E11" s="490" t="s">
        <v>8932</v>
      </c>
      <c r="F11" s="96" t="s">
        <v>8933</v>
      </c>
      <c r="G11" s="42">
        <f>G7</f>
        <v>45633</v>
      </c>
      <c r="H11" s="255"/>
      <c r="I11" s="36"/>
      <c r="J11" s="36"/>
      <c r="K11" s="36"/>
      <c r="L11" s="36"/>
    </row>
    <row r="12" spans="2:12" s="1" customFormat="1" ht="13.5" customHeight="1" x14ac:dyDescent="0.25">
      <c r="B12" s="408" t="s">
        <v>8722</v>
      </c>
      <c r="C12" s="49"/>
      <c r="D12" s="387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8723</v>
      </c>
      <c r="C13" s="94" t="s">
        <v>481</v>
      </c>
      <c r="D13" s="414" t="s">
        <v>8934</v>
      </c>
      <c r="E13" s="413" t="s">
        <v>8972</v>
      </c>
      <c r="F13" s="111" t="s">
        <v>8956</v>
      </c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22" t="str">
        <f>IF('WK48・2024 '!D23="","",'WK48・2024 '!D23)</f>
        <v>0200/01</v>
      </c>
      <c r="E15" s="81" t="str">
        <f>IF('WK48・2024 '!E23="","",'WK48・2024 '!E23)</f>
        <v>1248/01</v>
      </c>
      <c r="F15" s="419" t="str">
        <f>IF('WK48・2024 '!F23="","",'WK48・2024 '!F23)</f>
        <v>2136/01</v>
      </c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404" t="s">
        <v>8774</v>
      </c>
      <c r="E17" s="405" t="s">
        <v>8775</v>
      </c>
      <c r="F17" s="96" t="s">
        <v>8776</v>
      </c>
      <c r="G17" s="42">
        <f>G19+1</f>
        <v>45630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8790</v>
      </c>
      <c r="E18" s="405" t="s">
        <v>8791</v>
      </c>
      <c r="F18" s="406" t="s">
        <v>8792</v>
      </c>
      <c r="G18" s="42">
        <f>G17</f>
        <v>45630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8794</v>
      </c>
      <c r="E19" s="398" t="s">
        <v>8779</v>
      </c>
      <c r="F19" s="96" t="s">
        <v>8795</v>
      </c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8798</v>
      </c>
      <c r="E20" s="398" t="s">
        <v>8799</v>
      </c>
      <c r="F20" s="96" t="s">
        <v>8800</v>
      </c>
      <c r="G20" s="42">
        <f>G19</f>
        <v>45629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8815</v>
      </c>
      <c r="E21" s="398" t="s">
        <v>8816</v>
      </c>
      <c r="F21" s="96" t="s">
        <v>8817</v>
      </c>
      <c r="G21" s="42">
        <f>G19</f>
        <v>45629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JPY152.77-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13" t="s">
        <v>8836</v>
      </c>
      <c r="E23" s="413" t="s">
        <v>8832</v>
      </c>
      <c r="F23" s="111" t="s">
        <v>8834</v>
      </c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IF(WK47・2024!D37="","",WK47・2024!D37)</f>
        <v>1932/24</v>
      </c>
      <c r="E26" s="151" t="str">
        <f>IF(WK47・2024!E37="","",WK47・2024!E37)</f>
        <v>2148/28</v>
      </c>
      <c r="F26" s="256" t="str">
        <f>IF(WK47・2024!F37="","",WK47・2024!F37)</f>
        <v>0330/29</v>
      </c>
      <c r="G26" s="42">
        <v>45622</v>
      </c>
      <c r="H26" s="163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55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8766</v>
      </c>
      <c r="E30" s="398" t="s">
        <v>8759</v>
      </c>
      <c r="F30" s="96" t="s">
        <v>6886</v>
      </c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97" t="s">
        <v>8771</v>
      </c>
      <c r="E31" s="398" t="s">
        <v>8772</v>
      </c>
      <c r="F31" s="96" t="s">
        <v>8773</v>
      </c>
      <c r="G31" s="42">
        <f>G33</f>
        <v>45629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6250</v>
      </c>
      <c r="E32" s="398" t="s">
        <v>8777</v>
      </c>
      <c r="F32" s="96" t="s">
        <v>8778</v>
      </c>
      <c r="G32" s="42">
        <f>G30+1</f>
        <v>45628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8796</v>
      </c>
      <c r="E33" s="398" t="s">
        <v>8767</v>
      </c>
      <c r="F33" s="96" t="s">
        <v>8797</v>
      </c>
      <c r="G33" s="42">
        <f>G32+1</f>
        <v>45629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8804</v>
      </c>
      <c r="E34" s="398" t="s">
        <v>8805</v>
      </c>
      <c r="F34" s="96" t="s">
        <v>6274</v>
      </c>
      <c r="G34" s="42">
        <f>G33+1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8818</v>
      </c>
      <c r="E35" s="409" t="s">
        <v>8819</v>
      </c>
      <c r="F35" s="96" t="s">
        <v>8820</v>
      </c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8829</v>
      </c>
      <c r="E37" s="392" t="s">
        <v>6632</v>
      </c>
      <c r="F37" s="152" t="s">
        <v>8848</v>
      </c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JPY152.77-</v>
      </c>
      <c r="C38" s="85" t="s">
        <v>540</v>
      </c>
      <c r="D38" s="397" t="s">
        <v>8854</v>
      </c>
      <c r="E38" s="398" t="s">
        <v>8855</v>
      </c>
      <c r="F38" s="96" t="s">
        <v>8856</v>
      </c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541</v>
      </c>
      <c r="D39" s="399" t="s">
        <v>8869</v>
      </c>
      <c r="E39" s="418" t="s">
        <v>8901</v>
      </c>
      <c r="F39" s="245" t="s">
        <v>8903</v>
      </c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45632.791666666664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5131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IF(WK47・2024!D13="","",WK47・2024!D13)</f>
        <v>0200/27</v>
      </c>
      <c r="E5" s="81" t="str">
        <f>IF(WK47・2024!E13="","",WK47・2024!E13)</f>
        <v>1030/27</v>
      </c>
      <c r="F5" s="419" t="str">
        <f>IF(WK47・2024!F13="","",WK47・2024!F13)</f>
        <v>1918/27</v>
      </c>
      <c r="G5" s="33">
        <v>45622</v>
      </c>
      <c r="H5" s="268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253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404" t="s">
        <v>6830</v>
      </c>
      <c r="E7" s="405" t="s">
        <v>8757</v>
      </c>
      <c r="F7" s="406" t="s">
        <v>8758</v>
      </c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8731</v>
      </c>
      <c r="E8" s="424" t="s">
        <v>8752</v>
      </c>
      <c r="F8" s="425" t="s">
        <v>8753</v>
      </c>
      <c r="G8" s="42">
        <f>G7+1</f>
        <v>45625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8744</v>
      </c>
      <c r="E9" s="424" t="s">
        <v>8744</v>
      </c>
      <c r="F9" s="425" t="s">
        <v>8745</v>
      </c>
      <c r="G9" s="42">
        <f>G10</f>
        <v>45626</v>
      </c>
      <c r="H9" s="255"/>
      <c r="I9" s="36"/>
      <c r="J9" s="36"/>
      <c r="K9" s="36"/>
      <c r="L9" s="36"/>
    </row>
    <row r="10" spans="2:12" s="1" customFormat="1" ht="14" customHeight="1" x14ac:dyDescent="0.25">
      <c r="B10" s="251"/>
      <c r="C10" s="95" t="s">
        <v>479</v>
      </c>
      <c r="D10" s="422" t="s">
        <v>8735</v>
      </c>
      <c r="E10" s="424" t="s">
        <v>8736</v>
      </c>
      <c r="F10" s="425" t="s">
        <v>8737</v>
      </c>
      <c r="G10" s="42">
        <f>G11+1</f>
        <v>45626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8643</v>
      </c>
      <c r="C11" s="95" t="s">
        <v>477</v>
      </c>
      <c r="D11" s="422" t="s">
        <v>8763</v>
      </c>
      <c r="E11" s="398" t="s">
        <v>8734</v>
      </c>
      <c r="F11" s="96" t="s">
        <v>8764</v>
      </c>
      <c r="G11" s="42">
        <f>G8</f>
        <v>45625</v>
      </c>
      <c r="H11" s="478" t="s">
        <v>8727</v>
      </c>
      <c r="I11" s="36"/>
      <c r="J11" s="36"/>
      <c r="K11" s="36"/>
      <c r="L11" s="36"/>
    </row>
    <row r="12" spans="2:12" s="1" customFormat="1" ht="13.5" customHeight="1" x14ac:dyDescent="0.25">
      <c r="B12" s="408" t="s">
        <v>8667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8668</v>
      </c>
      <c r="C13" s="94" t="s">
        <v>481</v>
      </c>
      <c r="D13" s="414" t="s">
        <v>8765</v>
      </c>
      <c r="E13" s="413" t="s">
        <v>6566</v>
      </c>
      <c r="F13" s="111" t="s">
        <v>8809</v>
      </c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IF(WK47・2024!D23="","",WK47・2024!D23)</f>
        <v>1000/22</v>
      </c>
      <c r="E15" s="81" t="str">
        <f>IF(WK47・2024!E23="","",WK47・2024!E23)</f>
        <v>0912/23</v>
      </c>
      <c r="F15" s="419" t="str">
        <f>IF(WK47・2024!F23="","",WK47・2024!F23)</f>
        <v>2048/23</v>
      </c>
      <c r="G15" s="33">
        <v>45619</v>
      </c>
      <c r="H15" s="268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404" t="s">
        <v>8701</v>
      </c>
      <c r="E17" s="398" t="s">
        <v>8693</v>
      </c>
      <c r="F17" s="96" t="s">
        <v>8702</v>
      </c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8694</v>
      </c>
      <c r="E18" s="398" t="s">
        <v>8695</v>
      </c>
      <c r="F18" s="96" t="s">
        <v>8692</v>
      </c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8700</v>
      </c>
      <c r="E19" s="398" t="s">
        <v>8706</v>
      </c>
      <c r="F19" s="96" t="s">
        <v>8117</v>
      </c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8711</v>
      </c>
      <c r="E20" s="468" t="s">
        <v>8712</v>
      </c>
      <c r="F20" s="425" t="s">
        <v>8713</v>
      </c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8716</v>
      </c>
      <c r="E21" s="468" t="s">
        <v>8716</v>
      </c>
      <c r="F21" s="469" t="s">
        <v>8726</v>
      </c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JPY156.13-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32" t="s">
        <v>8760</v>
      </c>
      <c r="E23" s="413" t="s">
        <v>8761</v>
      </c>
      <c r="F23" s="111" t="s">
        <v>8762</v>
      </c>
      <c r="G23" s="34">
        <f>G15+7</f>
        <v>45626</v>
      </c>
      <c r="H23" s="477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IF(WK46・2024!D39="","",WK46・2024!D39)</f>
        <v>2300/21</v>
      </c>
      <c r="E28" s="101" t="str">
        <f>IF(WK46・2024!E39="","",WK46・2024!E39)</f>
        <v>1730/22</v>
      </c>
      <c r="F28" s="102" t="str">
        <f>IF(WK46・2024!F39="","",WK46・2024!F39)</f>
        <v>2330/22</v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8670</v>
      </c>
      <c r="E30" s="398" t="s">
        <v>8698</v>
      </c>
      <c r="F30" s="96" t="s">
        <v>8699</v>
      </c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8696</v>
      </c>
      <c r="E31" s="398" t="s">
        <v>8697</v>
      </c>
      <c r="F31" s="96" t="s">
        <v>8705</v>
      </c>
      <c r="G31" s="42">
        <f>G33</f>
        <v>45622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8708</v>
      </c>
      <c r="E32" s="398" t="s">
        <v>8709</v>
      </c>
      <c r="F32" s="96" t="s">
        <v>8710</v>
      </c>
      <c r="G32" s="42">
        <f>G30+1</f>
        <v>45621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8724</v>
      </c>
      <c r="E33" s="398" t="s">
        <v>8714</v>
      </c>
      <c r="F33" s="96" t="s">
        <v>8725</v>
      </c>
      <c r="G33" s="42">
        <f>G32+1</f>
        <v>45622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8728</v>
      </c>
      <c r="E34" s="398" t="s">
        <v>8729</v>
      </c>
      <c r="F34" s="96" t="s">
        <v>8730</v>
      </c>
      <c r="G34" s="42">
        <f>G33+1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8754</v>
      </c>
      <c r="E35" s="423" t="s">
        <v>8755</v>
      </c>
      <c r="F35" s="425" t="s">
        <v>8756</v>
      </c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8793</v>
      </c>
      <c r="E37" s="392" t="s">
        <v>6577</v>
      </c>
      <c r="F37" s="152" t="s">
        <v>6232</v>
      </c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JPY156.13-</v>
      </c>
      <c r="C38" s="85" t="s">
        <v>540</v>
      </c>
      <c r="D38" s="397" t="s">
        <v>8811</v>
      </c>
      <c r="E38" s="398" t="s">
        <v>8813</v>
      </c>
      <c r="F38" s="96" t="s">
        <v>8521</v>
      </c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43" t="s">
        <v>541</v>
      </c>
      <c r="D39" s="399" t="s">
        <v>6928</v>
      </c>
      <c r="E39" s="418" t="s">
        <v>8823</v>
      </c>
      <c r="F39" s="245" t="s">
        <v>8825</v>
      </c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45628.354166666664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8509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22" t="s">
        <v>8669</v>
      </c>
      <c r="E7" s="424" t="s">
        <v>8671</v>
      </c>
      <c r="F7" s="425" t="s">
        <v>8672</v>
      </c>
      <c r="G7" s="42">
        <f>G8</f>
        <v>45618</v>
      </c>
      <c r="H7" s="163" t="s">
        <v>6155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8684</v>
      </c>
      <c r="E8" s="424" t="s">
        <v>8685</v>
      </c>
      <c r="F8" s="425" t="s">
        <v>8686</v>
      </c>
      <c r="G8" s="42">
        <f>G11+1</f>
        <v>45618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8681</v>
      </c>
      <c r="E9" s="424" t="s">
        <v>8682</v>
      </c>
      <c r="F9" s="425" t="s">
        <v>8683</v>
      </c>
      <c r="G9" s="42">
        <f>G10</f>
        <v>45619</v>
      </c>
      <c r="H9" s="255"/>
      <c r="I9" s="36"/>
      <c r="J9" s="36"/>
      <c r="K9" s="36"/>
      <c r="L9" s="36"/>
    </row>
    <row r="10" spans="2:12" s="1" customFormat="1" ht="14" customHeight="1" x14ac:dyDescent="0.25">
      <c r="B10" s="472"/>
      <c r="C10" s="95" t="s">
        <v>479</v>
      </c>
      <c r="D10" s="397" t="s">
        <v>8675</v>
      </c>
      <c r="E10" s="424" t="s">
        <v>8676</v>
      </c>
      <c r="F10" s="425" t="s">
        <v>8677</v>
      </c>
      <c r="G10" s="42">
        <f>G7+1</f>
        <v>45619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8617</v>
      </c>
      <c r="C11" s="85" t="s">
        <v>476</v>
      </c>
      <c r="D11" s="422" t="s">
        <v>8690</v>
      </c>
      <c r="E11" s="424" t="s">
        <v>8670</v>
      </c>
      <c r="F11" s="425" t="s">
        <v>8691</v>
      </c>
      <c r="G11" s="42">
        <f>G5+2</f>
        <v>45617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8615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8616</v>
      </c>
      <c r="C13" s="94" t="s">
        <v>481</v>
      </c>
      <c r="D13" s="430" t="s">
        <v>8703</v>
      </c>
      <c r="E13" s="413" t="s">
        <v>8707</v>
      </c>
      <c r="F13" s="111" t="s">
        <v>8715</v>
      </c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29" t="s">
        <v>8649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29" t="s">
        <v>8646</v>
      </c>
      <c r="E18" s="398" t="s">
        <v>8650</v>
      </c>
      <c r="F18" s="96" t="s">
        <v>8652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7701</v>
      </c>
      <c r="E19" s="398" t="s">
        <v>8647</v>
      </c>
      <c r="F19" s="444" t="s">
        <v>8654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8662</v>
      </c>
      <c r="F20" s="96" t="s">
        <v>8663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8664</v>
      </c>
      <c r="E21" s="405" t="s">
        <v>174</v>
      </c>
      <c r="F21" s="406" t="s">
        <v>8651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32" t="s">
        <v>8678</v>
      </c>
      <c r="E23" s="413" t="s">
        <v>8679</v>
      </c>
      <c r="F23" s="111" t="s">
        <v>8680</v>
      </c>
      <c r="G23" s="34">
        <f>G15+7</f>
        <v>45619</v>
      </c>
      <c r="H23" s="474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0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8637</v>
      </c>
      <c r="F30" s="471" t="s">
        <v>8638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8640</v>
      </c>
      <c r="E31" s="398" t="s">
        <v>8648</v>
      </c>
      <c r="F31" s="96" t="s">
        <v>8642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8641</v>
      </c>
      <c r="E32" s="398" t="s">
        <v>8644</v>
      </c>
      <c r="F32" s="96" t="s">
        <v>8645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8655</v>
      </c>
      <c r="E33" s="398" t="s">
        <v>8665</v>
      </c>
      <c r="F33" s="96" t="s">
        <v>8651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8656</v>
      </c>
      <c r="E34" s="424" t="s">
        <v>6119</v>
      </c>
      <c r="F34" s="425" t="s">
        <v>8666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8673</v>
      </c>
      <c r="E35" s="423" t="s">
        <v>8674</v>
      </c>
      <c r="F35" s="425" t="s">
        <v>6749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8721</v>
      </c>
      <c r="E37" s="392" t="s">
        <v>8720</v>
      </c>
      <c r="F37" s="479" t="s">
        <v>8718</v>
      </c>
      <c r="G37" s="133">
        <f>G38-1</f>
        <v>45622</v>
      </c>
      <c r="H37" s="163" t="s">
        <v>8704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85" t="s">
        <v>540</v>
      </c>
      <c r="D38" s="397" t="s">
        <v>8747</v>
      </c>
      <c r="E38" s="398" t="s">
        <v>8749</v>
      </c>
      <c r="F38" s="96" t="s">
        <v>8751</v>
      </c>
      <c r="G38" s="42">
        <f>G34+7</f>
        <v>45623</v>
      </c>
      <c r="H38" s="163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43" t="s">
        <v>541</v>
      </c>
      <c r="D39" s="399" t="s">
        <v>8739</v>
      </c>
      <c r="E39" s="418" t="s">
        <v>8741</v>
      </c>
      <c r="F39" s="245" t="s">
        <v>8743</v>
      </c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zoomScale="75" zoomScaleNormal="75" workbookViewId="0">
      <selection activeCell="F45" sqref="F45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45804.479166666664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1191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10023</v>
      </c>
      <c r="E5" s="522">
        <v>45796</v>
      </c>
      <c r="F5" s="519" t="s">
        <v>10024</v>
      </c>
      <c r="G5" s="520">
        <v>45797</v>
      </c>
      <c r="H5" s="403" t="s">
        <v>10025</v>
      </c>
      <c r="I5" s="520">
        <v>45797</v>
      </c>
      <c r="J5" s="33">
        <v>45797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9328</v>
      </c>
      <c r="E8" s="523">
        <v>45799</v>
      </c>
      <c r="F8" s="397" t="s">
        <v>10040</v>
      </c>
      <c r="G8" s="523">
        <v>45799</v>
      </c>
      <c r="H8" s="397" t="s">
        <v>9552</v>
      </c>
      <c r="I8" s="535">
        <v>45799</v>
      </c>
      <c r="J8" s="42">
        <f>J5+2</f>
        <v>45799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9443</v>
      </c>
      <c r="E9" s="517">
        <v>45800</v>
      </c>
      <c r="F9" s="397" t="s">
        <v>10048</v>
      </c>
      <c r="G9" s="517">
        <v>45800</v>
      </c>
      <c r="H9" s="397" t="s">
        <v>10047</v>
      </c>
      <c r="I9" s="517">
        <v>45800</v>
      </c>
      <c r="J9" s="42">
        <f>J10</f>
        <v>45800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9292</v>
      </c>
      <c r="E10" s="517">
        <v>45800</v>
      </c>
      <c r="F10" s="397" t="s">
        <v>10014</v>
      </c>
      <c r="G10" s="517">
        <v>45800</v>
      </c>
      <c r="H10" s="397" t="s">
        <v>9265</v>
      </c>
      <c r="I10" s="517">
        <v>45800</v>
      </c>
      <c r="J10" s="42">
        <f>J8+1</f>
        <v>45800</v>
      </c>
      <c r="K10" s="277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10049</v>
      </c>
      <c r="E11" s="524">
        <v>45800</v>
      </c>
      <c r="F11" s="422" t="s">
        <v>10050</v>
      </c>
      <c r="G11" s="524">
        <v>45801</v>
      </c>
      <c r="H11" s="422" t="s">
        <v>9521</v>
      </c>
      <c r="I11" s="525">
        <v>45801</v>
      </c>
      <c r="J11" s="42">
        <f>J12</f>
        <v>45801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9377</v>
      </c>
      <c r="E12" s="524">
        <v>45801</v>
      </c>
      <c r="F12" s="422" t="s">
        <v>9101</v>
      </c>
      <c r="G12" s="524">
        <v>45801</v>
      </c>
      <c r="H12" s="422" t="s">
        <v>9294</v>
      </c>
      <c r="I12" s="525">
        <v>45801</v>
      </c>
      <c r="J12" s="42">
        <f>J9+1</f>
        <v>45801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10012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10013</v>
      </c>
      <c r="C15" s="55" t="s">
        <v>481</v>
      </c>
      <c r="D15" s="526" t="s">
        <v>9373</v>
      </c>
      <c r="E15" s="527">
        <v>45803</v>
      </c>
      <c r="F15" s="526" t="s">
        <v>9403</v>
      </c>
      <c r="G15" s="528">
        <v>45804</v>
      </c>
      <c r="H15" s="396" t="s">
        <v>10063</v>
      </c>
      <c r="I15" s="529">
        <v>45804</v>
      </c>
      <c r="J15" s="34">
        <f>J5+7</f>
        <v>45804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9754</v>
      </c>
      <c r="E18" s="515">
        <v>45794</v>
      </c>
      <c r="F18" s="402" t="s">
        <v>9358</v>
      </c>
      <c r="G18" s="552">
        <v>45794</v>
      </c>
      <c r="H18" s="553" t="s">
        <v>9680</v>
      </c>
      <c r="I18" s="552">
        <v>45794</v>
      </c>
      <c r="J18" s="33">
        <v>45794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9449</v>
      </c>
      <c r="E21" s="523">
        <v>45797</v>
      </c>
      <c r="F21" s="397" t="s">
        <v>9128</v>
      </c>
      <c r="G21" s="518">
        <v>45797</v>
      </c>
      <c r="H21" s="398" t="s">
        <v>9196</v>
      </c>
      <c r="I21" s="518">
        <v>45797</v>
      </c>
      <c r="J21" s="42">
        <f>J22</f>
        <v>45797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95" t="s">
        <v>5</v>
      </c>
      <c r="D22" s="397" t="s">
        <v>10019</v>
      </c>
      <c r="E22" s="523">
        <v>45797</v>
      </c>
      <c r="F22" s="397" t="s">
        <v>10020</v>
      </c>
      <c r="G22" s="518">
        <v>45797</v>
      </c>
      <c r="H22" s="398" t="s">
        <v>9429</v>
      </c>
      <c r="I22" s="518">
        <v>45797</v>
      </c>
      <c r="J22" s="42">
        <f>J18+3</f>
        <v>45797</v>
      </c>
      <c r="K22" s="253"/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9154</v>
      </c>
      <c r="E23" s="523">
        <v>45797</v>
      </c>
      <c r="F23" s="397" t="s">
        <v>10021</v>
      </c>
      <c r="G23" s="518">
        <v>45798</v>
      </c>
      <c r="H23" s="398" t="s">
        <v>9629</v>
      </c>
      <c r="I23" s="518">
        <v>45798</v>
      </c>
      <c r="J23" s="42">
        <f>J22</f>
        <v>45797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9406</v>
      </c>
      <c r="E24" s="523">
        <v>45798</v>
      </c>
      <c r="F24" s="397" t="s">
        <v>9097</v>
      </c>
      <c r="G24" s="535">
        <v>45798</v>
      </c>
      <c r="H24" s="398" t="s">
        <v>9703</v>
      </c>
      <c r="I24" s="518">
        <v>45798</v>
      </c>
      <c r="J24" s="42">
        <f>J21+1</f>
        <v>45798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9117</v>
      </c>
      <c r="E25" s="523">
        <v>45799</v>
      </c>
      <c r="F25" s="397" t="s">
        <v>9941</v>
      </c>
      <c r="G25" s="535">
        <v>45799</v>
      </c>
      <c r="H25" s="398" t="s">
        <v>10022</v>
      </c>
      <c r="I25" s="535">
        <v>45799</v>
      </c>
      <c r="J25" s="42">
        <f>J24</f>
        <v>45798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JPY147.28-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13" t="s">
        <v>9181</v>
      </c>
      <c r="E28" s="539">
        <v>45801</v>
      </c>
      <c r="F28" s="414" t="s">
        <v>9212</v>
      </c>
      <c r="G28" s="540">
        <v>45801</v>
      </c>
      <c r="H28" s="413" t="s">
        <v>9166</v>
      </c>
      <c r="I28" s="540">
        <v>45802</v>
      </c>
      <c r="J28" s="34">
        <f>J18+7</f>
        <v>45801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5" t="s">
        <v>539</v>
      </c>
      <c r="D32" s="391" t="s">
        <v>10006</v>
      </c>
      <c r="E32" s="514">
        <v>45789</v>
      </c>
      <c r="F32" s="391" t="s">
        <v>10007</v>
      </c>
      <c r="G32" s="516">
        <v>45790</v>
      </c>
      <c r="H32" s="392" t="s">
        <v>9612</v>
      </c>
      <c r="I32" s="516">
        <v>45790</v>
      </c>
      <c r="J32" s="42">
        <v>45790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97" t="s">
        <v>9982</v>
      </c>
      <c r="E33" s="517">
        <v>45791</v>
      </c>
      <c r="F33" s="397" t="s">
        <v>9835</v>
      </c>
      <c r="G33" s="518">
        <v>45791</v>
      </c>
      <c r="H33" s="398" t="s">
        <v>10008</v>
      </c>
      <c r="I33" s="518">
        <v>45792</v>
      </c>
      <c r="J33" s="42">
        <f>J32+2</f>
        <v>45792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9783</v>
      </c>
      <c r="E34" s="517">
        <v>45793</v>
      </c>
      <c r="F34" s="397" t="s">
        <v>10018</v>
      </c>
      <c r="G34" s="518">
        <v>45795</v>
      </c>
      <c r="H34" s="398" t="s">
        <v>9180</v>
      </c>
      <c r="I34" s="518">
        <v>45795</v>
      </c>
      <c r="J34" s="42">
        <f>J33+2</f>
        <v>45794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9763</v>
      </c>
      <c r="E37" s="517">
        <v>45797</v>
      </c>
      <c r="F37" s="397" t="s">
        <v>9239</v>
      </c>
      <c r="G37" s="518">
        <v>45797</v>
      </c>
      <c r="H37" s="398" t="s">
        <v>9180</v>
      </c>
      <c r="I37" s="518">
        <v>45797</v>
      </c>
      <c r="J37" s="42">
        <f>J34+1</f>
        <v>45795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10028</v>
      </c>
      <c r="E38" s="517">
        <v>45798</v>
      </c>
      <c r="F38" s="397" t="s">
        <v>10029</v>
      </c>
      <c r="G38" s="518">
        <v>45798</v>
      </c>
      <c r="H38" s="398" t="s">
        <v>10030</v>
      </c>
      <c r="I38" s="518">
        <v>45798</v>
      </c>
      <c r="J38" s="42">
        <f>J39</f>
        <v>45797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9284</v>
      </c>
      <c r="E39" s="517">
        <v>45798</v>
      </c>
      <c r="F39" s="397" t="s">
        <v>9444</v>
      </c>
      <c r="G39" s="518">
        <v>45799</v>
      </c>
      <c r="H39" s="398" t="s">
        <v>9735</v>
      </c>
      <c r="I39" s="518">
        <v>45799</v>
      </c>
      <c r="J39" s="42">
        <f>J40+1</f>
        <v>45797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97" t="s">
        <v>9173</v>
      </c>
      <c r="E40" s="517">
        <v>45799</v>
      </c>
      <c r="F40" s="397" t="s">
        <v>9455</v>
      </c>
      <c r="G40" s="518">
        <v>45799</v>
      </c>
      <c r="H40" s="235">
        <v>2050</v>
      </c>
      <c r="I40" s="518">
        <v>45799</v>
      </c>
      <c r="J40" s="42">
        <f>J37+1</f>
        <v>45796</v>
      </c>
      <c r="K40" s="255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10046</v>
      </c>
      <c r="E41" s="524">
        <v>45800</v>
      </c>
      <c r="F41" s="422" t="s">
        <v>10036</v>
      </c>
      <c r="G41" s="525">
        <v>45800</v>
      </c>
      <c r="H41" s="398" t="s">
        <v>9545</v>
      </c>
      <c r="I41" s="518">
        <v>45800</v>
      </c>
      <c r="J41" s="42">
        <f>J38+1</f>
        <v>45798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9520</v>
      </c>
      <c r="E42" s="517">
        <v>45800</v>
      </c>
      <c r="F42" s="557" t="s">
        <v>10037</v>
      </c>
      <c r="G42" s="525">
        <v>45800</v>
      </c>
      <c r="H42" s="610" t="s">
        <v>9228</v>
      </c>
      <c r="I42" s="518">
        <v>45800</v>
      </c>
      <c r="J42" s="42">
        <f>J41+1</f>
        <v>45799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8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426" t="s">
        <v>10055</v>
      </c>
      <c r="E45" s="544">
        <v>45803</v>
      </c>
      <c r="F45" s="564" t="s">
        <v>10060</v>
      </c>
      <c r="G45" s="565">
        <v>45804</v>
      </c>
      <c r="H45" s="394" t="s">
        <v>10061</v>
      </c>
      <c r="I45" s="565">
        <v>45804</v>
      </c>
      <c r="J45" s="133">
        <f>J41+6</f>
        <v>45804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JPY147.28-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45805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45808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45621.354166666664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8508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8606</v>
      </c>
      <c r="E7" s="405" t="s">
        <v>8610</v>
      </c>
      <c r="F7" s="406" t="s">
        <v>8611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8604</v>
      </c>
      <c r="E8" s="398" t="s">
        <v>8603</v>
      </c>
      <c r="F8" s="96" t="s">
        <v>8618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8619</v>
      </c>
      <c r="E9" s="398" t="s">
        <v>8620</v>
      </c>
      <c r="F9" s="96" t="s">
        <v>8635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8630</v>
      </c>
      <c r="E10" s="424" t="s">
        <v>8631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8536</v>
      </c>
      <c r="C11" s="95" t="s">
        <v>479</v>
      </c>
      <c r="D11" s="422" t="s">
        <v>8626</v>
      </c>
      <c r="E11" s="424" t="s">
        <v>95</v>
      </c>
      <c r="F11" s="425" t="s">
        <v>8627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8537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8538</v>
      </c>
      <c r="C13" s="94" t="s">
        <v>481</v>
      </c>
      <c r="D13" s="475" t="s">
        <v>8636</v>
      </c>
      <c r="E13" s="476" t="s">
        <v>7068</v>
      </c>
      <c r="F13" s="245" t="s">
        <v>8653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8532</v>
      </c>
      <c r="E15" s="81" t="s">
        <v>8554</v>
      </c>
      <c r="F15" s="419" t="s">
        <v>8556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404" t="s">
        <v>6640</v>
      </c>
      <c r="E17" s="398" t="s">
        <v>8572</v>
      </c>
      <c r="F17" s="96" t="s">
        <v>8573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8574</v>
      </c>
      <c r="E18" s="398" t="s">
        <v>8575</v>
      </c>
      <c r="F18" s="96" t="s">
        <v>8576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8571</v>
      </c>
      <c r="E19" s="398" t="s">
        <v>8585</v>
      </c>
      <c r="F19" s="96" t="s">
        <v>8586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8593</v>
      </c>
      <c r="E20" s="405" t="s">
        <v>8594</v>
      </c>
      <c r="F20" s="96" t="s">
        <v>8595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8596</v>
      </c>
      <c r="E21" s="405" t="s">
        <v>8597</v>
      </c>
      <c r="F21" s="406" t="s">
        <v>8598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8623</v>
      </c>
      <c r="F23" s="111" t="s">
        <v>8624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8528</v>
      </c>
      <c r="E26" s="392" t="s">
        <v>8530</v>
      </c>
      <c r="F26" s="152" t="s">
        <v>8527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55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8547</v>
      </c>
      <c r="E28" s="398" t="s">
        <v>8549</v>
      </c>
      <c r="F28" s="96" t="s">
        <v>8551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8577</v>
      </c>
      <c r="E30" s="398" t="s">
        <v>8578</v>
      </c>
      <c r="F30" s="96" t="s">
        <v>8545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8579</v>
      </c>
      <c r="E31" s="398" t="s">
        <v>8580</v>
      </c>
      <c r="F31" s="96" t="s">
        <v>8592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8599</v>
      </c>
      <c r="E32" s="398" t="s">
        <v>8600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8607</v>
      </c>
      <c r="E33" s="398" t="s">
        <v>8608</v>
      </c>
      <c r="F33" s="96" t="s">
        <v>8609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8601</v>
      </c>
      <c r="E34" s="424" t="s">
        <v>8602</v>
      </c>
      <c r="F34" s="96" t="s">
        <v>8633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8632</v>
      </c>
      <c r="E35" s="409" t="s">
        <v>30</v>
      </c>
      <c r="F35" s="96" t="s">
        <v>8634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8622</v>
      </c>
      <c r="E37" s="392" t="s">
        <v>8657</v>
      </c>
      <c r="F37" s="152" t="s">
        <v>8658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8659</v>
      </c>
      <c r="E38" s="398" t="s">
        <v>8660</v>
      </c>
      <c r="F38" s="96" t="s">
        <v>8661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43" t="s">
        <v>541</v>
      </c>
      <c r="D39" s="399" t="s">
        <v>8687</v>
      </c>
      <c r="E39" s="418" t="s">
        <v>8688</v>
      </c>
      <c r="F39" s="245" t="s">
        <v>8689</v>
      </c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45614.354166666664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8224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8541</v>
      </c>
      <c r="E7" s="405" t="s">
        <v>8533</v>
      </c>
      <c r="F7" s="406" t="s">
        <v>8542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8544</v>
      </c>
      <c r="E8" s="398" t="s">
        <v>8564</v>
      </c>
      <c r="F8" s="96" t="s">
        <v>8565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8566</v>
      </c>
      <c r="E9" s="398" t="s">
        <v>8567</v>
      </c>
      <c r="F9" s="96" t="s">
        <v>8568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8569</v>
      </c>
      <c r="E10" s="398" t="s">
        <v>7252</v>
      </c>
      <c r="F10" s="96" t="s">
        <v>8558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8440</v>
      </c>
      <c r="C11" s="89" t="s">
        <v>479</v>
      </c>
      <c r="D11" s="422" t="s">
        <v>8539</v>
      </c>
      <c r="E11" s="398" t="s">
        <v>8552</v>
      </c>
      <c r="F11" s="96" t="s">
        <v>8553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8570</v>
      </c>
      <c r="E13" s="413" t="s">
        <v>8587</v>
      </c>
      <c r="F13" s="111" t="s">
        <v>8589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8494</v>
      </c>
      <c r="E19" s="398" t="s">
        <v>8511</v>
      </c>
      <c r="F19" s="96" t="s">
        <v>8512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8519</v>
      </c>
      <c r="E20" s="405" t="s">
        <v>8487</v>
      </c>
      <c r="F20" s="96" t="s">
        <v>8518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8521</v>
      </c>
      <c r="E21" s="405" t="s">
        <v>8522</v>
      </c>
      <c r="F21" s="406" t="s">
        <v>8523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8555</v>
      </c>
      <c r="F23" s="111" t="s">
        <v>8557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8524</v>
      </c>
      <c r="E34" s="398" t="s">
        <v>8525</v>
      </c>
      <c r="F34" s="96" t="s">
        <v>8526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8534</v>
      </c>
      <c r="F35" s="96" t="s">
        <v>8535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8581</v>
      </c>
      <c r="E37" s="392" t="s">
        <v>8582</v>
      </c>
      <c r="F37" s="152" t="s">
        <v>8583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8584</v>
      </c>
      <c r="E38" s="398" t="s">
        <v>8612</v>
      </c>
      <c r="F38" s="425" t="s">
        <v>8613</v>
      </c>
      <c r="G38" s="42">
        <f>G34+7</f>
        <v>45609</v>
      </c>
      <c r="H38" s="163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8628</v>
      </c>
      <c r="F39" s="245" t="s">
        <v>8629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45607.354166666664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4891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8513</v>
      </c>
      <c r="F13" s="111" t="s">
        <v>8515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0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1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8529</v>
      </c>
      <c r="E37" s="392" t="s">
        <v>8531</v>
      </c>
      <c r="F37" s="152" t="s">
        <v>8520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8559</v>
      </c>
      <c r="E38" s="398" t="s">
        <v>8561</v>
      </c>
      <c r="F38" s="96" t="s">
        <v>8563</v>
      </c>
      <c r="G38" s="42">
        <f>G34+7</f>
        <v>45602</v>
      </c>
      <c r="H38" s="255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8546</v>
      </c>
      <c r="E39" s="418" t="s">
        <v>8548</v>
      </c>
      <c r="F39" s="245" t="s">
        <v>8550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45601.354166666664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8223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45593.354166666664</v>
      </c>
      <c r="G1" s="612"/>
      <c r="H1" s="14"/>
      <c r="I1" s="15"/>
      <c r="J1" s="15"/>
      <c r="K1" s="16"/>
      <c r="L1" s="12"/>
    </row>
    <row r="2" spans="2:12" s="1" customFormat="1" ht="13.25" customHeight="1" x14ac:dyDescent="0.25">
      <c r="B2" s="613" t="s">
        <v>4754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68" t="s">
        <v>8315</v>
      </c>
      <c r="F7" s="469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1" t="s">
        <v>539</v>
      </c>
      <c r="D26" s="466"/>
      <c r="E26" s="463"/>
      <c r="F26" s="464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45583.6875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7860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5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3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3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4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454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5"/>
      <c r="C35" s="108" t="s">
        <v>7882</v>
      </c>
      <c r="D35" s="397"/>
      <c r="E35" s="456"/>
      <c r="F35" s="96"/>
      <c r="G35" s="119" t="s">
        <v>419</v>
      </c>
      <c r="H35" s="45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1" t="s">
        <v>0</v>
      </c>
      <c r="C1" s="611"/>
      <c r="D1" s="9"/>
      <c r="E1" s="9"/>
      <c r="F1" s="612">
        <v>45581.354166666664</v>
      </c>
      <c r="G1" s="612"/>
      <c r="H1" s="14"/>
      <c r="I1" s="15"/>
      <c r="J1" s="15"/>
      <c r="K1" s="16"/>
      <c r="L1" s="12"/>
    </row>
    <row r="2" spans="2:17" s="1" customFormat="1" ht="13.5" customHeight="1" x14ac:dyDescent="0.25">
      <c r="B2" s="613" t="s">
        <v>7859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5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0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67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1" t="s">
        <v>539</v>
      </c>
      <c r="D38" s="462"/>
      <c r="E38" s="463"/>
      <c r="F38" s="464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7858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5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5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4560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45555.354166666664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7857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59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topLeftCell="A12" zoomScale="75" zoomScaleNormal="75" workbookViewId="0">
      <selection activeCell="D21" sqref="D21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45799.6875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1145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9524</v>
      </c>
      <c r="E5" s="522">
        <v>45789</v>
      </c>
      <c r="F5" s="519" t="s">
        <v>9998</v>
      </c>
      <c r="G5" s="520">
        <v>45790</v>
      </c>
      <c r="H5" s="403" t="s">
        <v>9127</v>
      </c>
      <c r="I5" s="520">
        <v>45790</v>
      </c>
      <c r="J5" s="33">
        <v>45790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10009</v>
      </c>
      <c r="E8" s="523">
        <v>45792</v>
      </c>
      <c r="F8" s="397" t="s">
        <v>9538</v>
      </c>
      <c r="G8" s="523">
        <v>45792</v>
      </c>
      <c r="H8" s="397" t="s">
        <v>10010</v>
      </c>
      <c r="I8" s="535">
        <v>45792</v>
      </c>
      <c r="J8" s="42">
        <f>J5+2</f>
        <v>45792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9328</v>
      </c>
      <c r="E9" s="524">
        <v>45793</v>
      </c>
      <c r="F9" s="397" t="s">
        <v>10004</v>
      </c>
      <c r="G9" s="524">
        <v>45793</v>
      </c>
      <c r="H9" s="397" t="s">
        <v>10005</v>
      </c>
      <c r="I9" s="518">
        <v>45793</v>
      </c>
      <c r="J9" s="42">
        <f>J10</f>
        <v>45793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10014</v>
      </c>
      <c r="E10" s="517">
        <v>45793</v>
      </c>
      <c r="F10" s="397" t="s">
        <v>9552</v>
      </c>
      <c r="G10" s="517">
        <v>45793</v>
      </c>
      <c r="H10" s="397" t="s">
        <v>9132</v>
      </c>
      <c r="I10" s="518">
        <v>45793</v>
      </c>
      <c r="J10" s="42">
        <f>J8+1</f>
        <v>45793</v>
      </c>
      <c r="K10" s="277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9779</v>
      </c>
      <c r="E11" s="524">
        <v>45793</v>
      </c>
      <c r="F11" s="422" t="s">
        <v>9234</v>
      </c>
      <c r="G11" s="524">
        <v>45794</v>
      </c>
      <c r="H11" s="422" t="s">
        <v>10015</v>
      </c>
      <c r="I11" s="525">
        <v>45794</v>
      </c>
      <c r="J11" s="42">
        <f>J12</f>
        <v>45794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9506</v>
      </c>
      <c r="E12" s="524">
        <v>45794</v>
      </c>
      <c r="F12" s="422" t="s">
        <v>9766</v>
      </c>
      <c r="G12" s="524">
        <v>45794</v>
      </c>
      <c r="H12" s="422" t="s">
        <v>10000</v>
      </c>
      <c r="I12" s="525">
        <v>45794</v>
      </c>
      <c r="J12" s="42">
        <f>J9+1</f>
        <v>45794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8053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9984</v>
      </c>
      <c r="C15" s="94" t="s">
        <v>481</v>
      </c>
      <c r="D15" s="475" t="s">
        <v>9339</v>
      </c>
      <c r="E15" s="536">
        <v>45796</v>
      </c>
      <c r="F15" s="475" t="s">
        <v>10026</v>
      </c>
      <c r="G15" s="537">
        <v>45797</v>
      </c>
      <c r="H15" s="418" t="s">
        <v>10027</v>
      </c>
      <c r="I15" s="538">
        <v>45797</v>
      </c>
      <c r="J15" s="34">
        <f>J5+7</f>
        <v>45797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9833</v>
      </c>
      <c r="E18" s="515">
        <v>45787</v>
      </c>
      <c r="F18" s="402" t="s">
        <v>9994</v>
      </c>
      <c r="G18" s="552">
        <v>45788</v>
      </c>
      <c r="H18" s="553" t="s">
        <v>9996</v>
      </c>
      <c r="I18" s="552">
        <v>45788</v>
      </c>
      <c r="J18" s="33">
        <v>45787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9970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9328</v>
      </c>
      <c r="E21" s="523">
        <v>45790</v>
      </c>
      <c r="F21" s="397" t="s">
        <v>9918</v>
      </c>
      <c r="G21" s="518">
        <v>45790</v>
      </c>
      <c r="H21" s="398" t="s">
        <v>9428</v>
      </c>
      <c r="I21" s="518">
        <v>45790</v>
      </c>
      <c r="J21" s="42">
        <f>J18+3</f>
        <v>45790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7</v>
      </c>
      <c r="D22" s="397" t="s">
        <v>9290</v>
      </c>
      <c r="E22" s="523">
        <v>45790</v>
      </c>
      <c r="F22" s="397" t="s">
        <v>9961</v>
      </c>
      <c r="G22" s="518">
        <v>45790</v>
      </c>
      <c r="H22" s="398" t="s">
        <v>9487</v>
      </c>
      <c r="I22" s="518">
        <v>45790</v>
      </c>
      <c r="J22" s="42">
        <f>J21</f>
        <v>45790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97" t="s">
        <v>10000</v>
      </c>
      <c r="E23" s="523">
        <v>45790</v>
      </c>
      <c r="F23" s="397" t="s">
        <v>9207</v>
      </c>
      <c r="G23" s="518">
        <v>45791</v>
      </c>
      <c r="H23" s="398" t="s">
        <v>9997</v>
      </c>
      <c r="I23" s="518">
        <v>45791</v>
      </c>
      <c r="J23" s="42">
        <f>J21</f>
        <v>45790</v>
      </c>
      <c r="K23" s="255" t="s">
        <v>9045</v>
      </c>
      <c r="L23" s="36"/>
      <c r="M23" s="36"/>
      <c r="N23" s="36"/>
      <c r="O23" s="36"/>
    </row>
    <row r="24" spans="2:15" s="1" customFormat="1" x14ac:dyDescent="0.25">
      <c r="B24" s="251"/>
      <c r="C24" s="85" t="s">
        <v>26</v>
      </c>
      <c r="D24" s="397" t="s">
        <v>9284</v>
      </c>
      <c r="E24" s="523">
        <v>45791</v>
      </c>
      <c r="F24" s="397" t="s">
        <v>10035</v>
      </c>
      <c r="G24" s="535">
        <v>45791</v>
      </c>
      <c r="H24" s="398" t="s">
        <v>10003</v>
      </c>
      <c r="I24" s="535">
        <v>45791</v>
      </c>
      <c r="J24" s="42">
        <f>J25</f>
        <v>45791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97" t="s">
        <v>2769</v>
      </c>
      <c r="E25" s="523">
        <v>45791</v>
      </c>
      <c r="F25" s="397" t="s">
        <v>9266</v>
      </c>
      <c r="G25" s="535">
        <v>45792</v>
      </c>
      <c r="H25" s="398" t="s">
        <v>9317</v>
      </c>
      <c r="I25" s="518">
        <v>45792</v>
      </c>
      <c r="J25" s="42">
        <f>J22+1</f>
        <v>45791</v>
      </c>
      <c r="K25" s="163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JPY144.64-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13" t="s">
        <v>9754</v>
      </c>
      <c r="E28" s="539">
        <v>45794</v>
      </c>
      <c r="F28" s="414" t="s">
        <v>10016</v>
      </c>
      <c r="G28" s="540">
        <v>45794</v>
      </c>
      <c r="H28" s="413" t="s">
        <v>9679</v>
      </c>
      <c r="I28" s="540">
        <v>45794</v>
      </c>
      <c r="J28" s="34">
        <f>J18+7</f>
        <v>45794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5" t="s">
        <v>539</v>
      </c>
      <c r="D32" s="391" t="s">
        <v>9901</v>
      </c>
      <c r="E32" s="514">
        <v>45781</v>
      </c>
      <c r="F32" s="391" t="s">
        <v>9981</v>
      </c>
      <c r="G32" s="516">
        <v>45783</v>
      </c>
      <c r="H32" s="392" t="s">
        <v>9982</v>
      </c>
      <c r="I32" s="516">
        <v>45783</v>
      </c>
      <c r="J32" s="42">
        <v>45783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9971</v>
      </c>
      <c r="C33" s="104" t="s">
        <v>540</v>
      </c>
      <c r="D33" s="397" t="s">
        <v>9783</v>
      </c>
      <c r="E33" s="517">
        <v>45784</v>
      </c>
      <c r="F33" s="397" t="s">
        <v>9983</v>
      </c>
      <c r="G33" s="518">
        <v>45784</v>
      </c>
      <c r="H33" s="398" t="s">
        <v>9355</v>
      </c>
      <c r="I33" s="518">
        <v>45784</v>
      </c>
      <c r="J33" s="42">
        <f>J32+2</f>
        <v>45785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9913</v>
      </c>
      <c r="E34" s="517">
        <v>45785</v>
      </c>
      <c r="F34" s="397" t="s">
        <v>9991</v>
      </c>
      <c r="G34" s="518">
        <v>45786</v>
      </c>
      <c r="H34" s="398" t="s">
        <v>9992</v>
      </c>
      <c r="I34" s="518">
        <v>45786</v>
      </c>
      <c r="J34" s="42">
        <f>J33+2</f>
        <v>45787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9166</v>
      </c>
      <c r="E37" s="517">
        <v>45788</v>
      </c>
      <c r="F37" s="397" t="s">
        <v>9524</v>
      </c>
      <c r="G37" s="518">
        <v>45788</v>
      </c>
      <c r="H37" s="398" t="s">
        <v>9402</v>
      </c>
      <c r="I37" s="518">
        <v>45789</v>
      </c>
      <c r="J37" s="42">
        <f>J34+1</f>
        <v>45788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9107</v>
      </c>
      <c r="E38" s="517">
        <v>45790</v>
      </c>
      <c r="F38" s="397" t="s">
        <v>9201</v>
      </c>
      <c r="G38" s="518">
        <v>45790</v>
      </c>
      <c r="H38" s="398" t="s">
        <v>9457</v>
      </c>
      <c r="I38" s="518">
        <v>45790</v>
      </c>
      <c r="J38" s="42">
        <f>J40</f>
        <v>45790</v>
      </c>
      <c r="K38" s="163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97" t="s">
        <v>9999</v>
      </c>
      <c r="E39" s="517">
        <v>45790</v>
      </c>
      <c r="F39" s="397" t="s">
        <v>9517</v>
      </c>
      <c r="G39" s="518">
        <v>45790</v>
      </c>
      <c r="H39" s="398" t="s">
        <v>9766</v>
      </c>
      <c r="I39" s="518">
        <v>45790</v>
      </c>
      <c r="J39" s="42">
        <f>J37+1</f>
        <v>45789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9635</v>
      </c>
      <c r="E40" s="517">
        <v>45790</v>
      </c>
      <c r="F40" s="397" t="s">
        <v>9480</v>
      </c>
      <c r="G40" s="518">
        <v>45791</v>
      </c>
      <c r="H40" s="398" t="s">
        <v>10002</v>
      </c>
      <c r="I40" s="518">
        <v>45791</v>
      </c>
      <c r="J40" s="42">
        <f>J39+1</f>
        <v>45790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10011</v>
      </c>
      <c r="E41" s="524">
        <v>45792</v>
      </c>
      <c r="F41" s="422" t="s">
        <v>9480</v>
      </c>
      <c r="G41" s="525">
        <v>45792</v>
      </c>
      <c r="H41" s="398" t="s">
        <v>9487</v>
      </c>
      <c r="I41" s="518">
        <v>45792</v>
      </c>
      <c r="J41" s="42">
        <f>J38+1</f>
        <v>45791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508"/>
      <c r="G42" s="498"/>
      <c r="H42" s="384"/>
      <c r="I42" s="496"/>
      <c r="J42" s="42">
        <f>J41+1</f>
        <v>45792</v>
      </c>
      <c r="K42" s="277" t="s">
        <v>9980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10033</v>
      </c>
      <c r="E45" s="544">
        <v>45795</v>
      </c>
      <c r="F45" s="391" t="s">
        <v>9615</v>
      </c>
      <c r="G45" s="516">
        <v>45797</v>
      </c>
      <c r="H45" s="392" t="s">
        <v>9806</v>
      </c>
      <c r="I45" s="516">
        <v>45797</v>
      </c>
      <c r="J45" s="133">
        <f>J41+6</f>
        <v>45797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JPY144.64-</v>
      </c>
      <c r="C46" s="85" t="s">
        <v>540</v>
      </c>
      <c r="D46" s="397" t="s">
        <v>9290</v>
      </c>
      <c r="E46" s="517">
        <v>45798</v>
      </c>
      <c r="F46" s="397" t="s">
        <v>10034</v>
      </c>
      <c r="G46" s="518">
        <v>45798</v>
      </c>
      <c r="H46" s="398" t="s">
        <v>10032</v>
      </c>
      <c r="I46" s="518">
        <v>45799</v>
      </c>
      <c r="J46" s="42">
        <f>J45+1</f>
        <v>45798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95" t="s">
        <v>10031</v>
      </c>
      <c r="E47" s="569">
        <v>45800</v>
      </c>
      <c r="F47" s="395" t="s">
        <v>10038</v>
      </c>
      <c r="G47" s="529">
        <v>45800</v>
      </c>
      <c r="H47" s="396" t="s">
        <v>10039</v>
      </c>
      <c r="I47" s="529">
        <v>45801</v>
      </c>
      <c r="J47" s="76">
        <f>J46+3</f>
        <v>45801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7517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97" t="s">
        <v>7921</v>
      </c>
      <c r="E35" s="456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45546.354166666664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58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45537.354166666664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45530.354166666664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7509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5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45524.354166666664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7495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45517.354166666664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7415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45509.354166666664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45495.354166666664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45484.354166666664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4021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10" zoomScale="75" zoomScaleNormal="75" workbookViewId="0">
      <selection activeCell="K25" sqref="K2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45793.5625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1080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9952</v>
      </c>
      <c r="E5" s="522">
        <v>45782</v>
      </c>
      <c r="F5" s="519" t="s">
        <v>9954</v>
      </c>
      <c r="G5" s="520">
        <v>45782</v>
      </c>
      <c r="H5" s="403" t="s">
        <v>9956</v>
      </c>
      <c r="I5" s="520">
        <v>45783</v>
      </c>
      <c r="J5" s="33">
        <v>45783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9422</v>
      </c>
      <c r="E8" s="523">
        <v>45784</v>
      </c>
      <c r="F8" s="397" t="s">
        <v>9959</v>
      </c>
      <c r="G8" s="523">
        <v>45785</v>
      </c>
      <c r="H8" s="397" t="s">
        <v>9960</v>
      </c>
      <c r="I8" s="535">
        <v>45785</v>
      </c>
      <c r="J8" s="42">
        <f>J5+2</f>
        <v>45785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9184</v>
      </c>
      <c r="E9" s="524">
        <v>45785</v>
      </c>
      <c r="F9" s="397" t="s">
        <v>9985</v>
      </c>
      <c r="G9" s="524">
        <v>45786</v>
      </c>
      <c r="H9" s="397" t="s">
        <v>9375</v>
      </c>
      <c r="I9" s="518">
        <v>45786</v>
      </c>
      <c r="J9" s="42">
        <f>J10</f>
        <v>45786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9281</v>
      </c>
      <c r="E10" s="517">
        <v>45786</v>
      </c>
      <c r="F10" s="397" t="s">
        <v>9988</v>
      </c>
      <c r="G10" s="517">
        <v>45786</v>
      </c>
      <c r="H10" s="397" t="s">
        <v>9520</v>
      </c>
      <c r="I10" s="518">
        <v>45786</v>
      </c>
      <c r="J10" s="42">
        <f>J8+1</f>
        <v>45786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9989</v>
      </c>
      <c r="E11" s="524">
        <v>45786</v>
      </c>
      <c r="F11" s="422" t="s">
        <v>9990</v>
      </c>
      <c r="G11" s="524">
        <v>45787</v>
      </c>
      <c r="H11" s="422" t="s">
        <v>9722</v>
      </c>
      <c r="I11" s="525">
        <v>45787</v>
      </c>
      <c r="J11" s="42">
        <f>J12</f>
        <v>45787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9520</v>
      </c>
      <c r="E12" s="524">
        <v>45787</v>
      </c>
      <c r="F12" s="422" t="s">
        <v>9284</v>
      </c>
      <c r="G12" s="524">
        <v>45787</v>
      </c>
      <c r="H12" s="422" t="s">
        <v>4206</v>
      </c>
      <c r="I12" s="525">
        <v>45787</v>
      </c>
      <c r="J12" s="42">
        <f>J9+1</f>
        <v>45787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9849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7973</v>
      </c>
      <c r="C15" s="94" t="s">
        <v>481</v>
      </c>
      <c r="D15" s="475" t="s">
        <v>9355</v>
      </c>
      <c r="E15" s="536">
        <v>45789</v>
      </c>
      <c r="F15" s="475" t="s">
        <v>9858</v>
      </c>
      <c r="G15" s="537">
        <v>45790</v>
      </c>
      <c r="H15" s="418" t="s">
        <v>10001</v>
      </c>
      <c r="I15" s="538">
        <v>45790</v>
      </c>
      <c r="J15" s="34">
        <f>J5+7</f>
        <v>45790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9946</v>
      </c>
      <c r="E18" s="515">
        <v>45780</v>
      </c>
      <c r="F18" s="402" t="s">
        <v>9271</v>
      </c>
      <c r="G18" s="552">
        <v>45780</v>
      </c>
      <c r="H18" s="553" t="s">
        <v>9916</v>
      </c>
      <c r="I18" s="552">
        <v>45781</v>
      </c>
      <c r="J18" s="33">
        <v>45780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9939</v>
      </c>
      <c r="E21" s="523">
        <v>45783</v>
      </c>
      <c r="F21" s="397" t="s">
        <v>9740</v>
      </c>
      <c r="G21" s="518">
        <v>45783</v>
      </c>
      <c r="H21" s="398" t="s">
        <v>9280</v>
      </c>
      <c r="I21" s="518">
        <v>45783</v>
      </c>
      <c r="J21" s="42">
        <f>J22</f>
        <v>45783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95" t="s">
        <v>5</v>
      </c>
      <c r="D22" s="397" t="s">
        <v>9131</v>
      </c>
      <c r="E22" s="523">
        <v>45783</v>
      </c>
      <c r="F22" s="397" t="s">
        <v>9480</v>
      </c>
      <c r="G22" s="518">
        <v>45783</v>
      </c>
      <c r="H22" s="398" t="s">
        <v>9940</v>
      </c>
      <c r="I22" s="518">
        <v>45783</v>
      </c>
      <c r="J22" s="42">
        <f>J18+3</f>
        <v>45783</v>
      </c>
      <c r="K22" s="253"/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9715</v>
      </c>
      <c r="E23" s="523">
        <v>45783</v>
      </c>
      <c r="F23" s="397" t="s">
        <v>9935</v>
      </c>
      <c r="G23" s="518">
        <v>45784</v>
      </c>
      <c r="H23" s="398" t="s">
        <v>9551</v>
      </c>
      <c r="I23" s="518">
        <v>45784</v>
      </c>
      <c r="J23" s="42">
        <f>J22</f>
        <v>45783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9961</v>
      </c>
      <c r="E24" s="523">
        <v>45784</v>
      </c>
      <c r="F24" s="397" t="s">
        <v>9962</v>
      </c>
      <c r="G24" s="535">
        <v>45784</v>
      </c>
      <c r="H24" s="398" t="s">
        <v>9379</v>
      </c>
      <c r="I24" s="518">
        <v>45784</v>
      </c>
      <c r="J24" s="42">
        <f>J21+1</f>
        <v>45784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9201</v>
      </c>
      <c r="E25" s="523">
        <v>45785</v>
      </c>
      <c r="F25" s="397" t="s">
        <v>9166</v>
      </c>
      <c r="G25" s="535">
        <v>45785</v>
      </c>
      <c r="H25" s="398" t="s">
        <v>9119</v>
      </c>
      <c r="I25" s="535">
        <v>45785</v>
      </c>
      <c r="J25" s="42">
        <f>J24</f>
        <v>45784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JPY144.06-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13" t="s">
        <v>9979</v>
      </c>
      <c r="E28" s="539">
        <v>45787</v>
      </c>
      <c r="F28" s="414" t="s">
        <v>9993</v>
      </c>
      <c r="G28" s="540">
        <v>45788</v>
      </c>
      <c r="H28" s="413" t="s">
        <v>9995</v>
      </c>
      <c r="I28" s="540">
        <v>45788</v>
      </c>
      <c r="J28" s="34">
        <f>J18+7</f>
        <v>45787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5" t="s">
        <v>539</v>
      </c>
      <c r="D32" s="391" t="s">
        <v>9930</v>
      </c>
      <c r="E32" s="514">
        <v>45774</v>
      </c>
      <c r="F32" s="391" t="s">
        <v>9856</v>
      </c>
      <c r="G32" s="516">
        <v>45776</v>
      </c>
      <c r="H32" s="392" t="s">
        <v>9931</v>
      </c>
      <c r="I32" s="516">
        <v>45776</v>
      </c>
      <c r="J32" s="42">
        <v>45776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97" t="s">
        <v>9354</v>
      </c>
      <c r="E33" s="517">
        <v>45777</v>
      </c>
      <c r="F33" s="397" t="s">
        <v>9933</v>
      </c>
      <c r="G33" s="518">
        <v>45778</v>
      </c>
      <c r="H33" s="398" t="s">
        <v>9934</v>
      </c>
      <c r="I33" s="518">
        <v>45779</v>
      </c>
      <c r="J33" s="42">
        <f>J32+2</f>
        <v>45778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9949</v>
      </c>
      <c r="E34" s="517">
        <v>45779</v>
      </c>
      <c r="F34" s="397" t="s">
        <v>9951</v>
      </c>
      <c r="G34" s="518">
        <v>45780</v>
      </c>
      <c r="H34" s="398" t="s">
        <v>9310</v>
      </c>
      <c r="I34" s="518">
        <v>45780</v>
      </c>
      <c r="J34" s="42">
        <f>J33+2</f>
        <v>45780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9296</v>
      </c>
      <c r="E37" s="517">
        <v>45782</v>
      </c>
      <c r="F37" s="397" t="s">
        <v>9937</v>
      </c>
      <c r="G37" s="518">
        <v>45782</v>
      </c>
      <c r="H37" s="398" t="s">
        <v>9938</v>
      </c>
      <c r="I37" s="518">
        <v>45782</v>
      </c>
      <c r="J37" s="42">
        <f>J34+1</f>
        <v>45781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9129</v>
      </c>
      <c r="E38" s="517">
        <v>45783</v>
      </c>
      <c r="F38" s="397" t="s">
        <v>9169</v>
      </c>
      <c r="G38" s="518">
        <v>45783</v>
      </c>
      <c r="H38" s="398" t="s">
        <v>9131</v>
      </c>
      <c r="I38" s="518">
        <v>45783</v>
      </c>
      <c r="J38" s="42">
        <f>J37+1</f>
        <v>45782</v>
      </c>
      <c r="K38" s="255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9552</v>
      </c>
      <c r="E39" s="517">
        <v>45783</v>
      </c>
      <c r="F39" s="397" t="s">
        <v>9201</v>
      </c>
      <c r="G39" s="518">
        <v>45784</v>
      </c>
      <c r="H39" s="398" t="s">
        <v>9180</v>
      </c>
      <c r="I39" s="518">
        <v>45784</v>
      </c>
      <c r="J39" s="42">
        <f>J40</f>
        <v>45783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9106</v>
      </c>
      <c r="E40" s="517">
        <v>45784</v>
      </c>
      <c r="F40" s="397" t="s">
        <v>9809</v>
      </c>
      <c r="G40" s="518">
        <v>45784</v>
      </c>
      <c r="H40" s="398" t="s">
        <v>9766</v>
      </c>
      <c r="I40" s="518">
        <v>45784</v>
      </c>
      <c r="J40" s="42">
        <f>J38+1</f>
        <v>45783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9803</v>
      </c>
      <c r="E41" s="524">
        <v>45785</v>
      </c>
      <c r="F41" s="422" t="s">
        <v>9958</v>
      </c>
      <c r="G41" s="525">
        <v>45785</v>
      </c>
      <c r="H41" s="398" t="s">
        <v>9232</v>
      </c>
      <c r="I41" s="518">
        <v>45785</v>
      </c>
      <c r="J41" s="42">
        <f>J39+1</f>
        <v>45784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9987</v>
      </c>
      <c r="E42" s="517">
        <v>45785</v>
      </c>
      <c r="F42" s="557" t="s">
        <v>9986</v>
      </c>
      <c r="G42" s="543">
        <v>45786</v>
      </c>
      <c r="H42" s="398" t="s">
        <v>9275</v>
      </c>
      <c r="I42" s="518">
        <v>45786</v>
      </c>
      <c r="J42" s="42">
        <f>J41+1</f>
        <v>45785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10006</v>
      </c>
      <c r="E45" s="544">
        <v>45789</v>
      </c>
      <c r="F45" s="391" t="s">
        <v>10007</v>
      </c>
      <c r="G45" s="516">
        <v>45790</v>
      </c>
      <c r="H45" s="392" t="s">
        <v>9612</v>
      </c>
      <c r="I45" s="516">
        <v>45790</v>
      </c>
      <c r="J45" s="133">
        <f>J42+5</f>
        <v>45790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JPY144.06-</v>
      </c>
      <c r="C46" s="85" t="s">
        <v>540</v>
      </c>
      <c r="D46" s="397" t="s">
        <v>9982</v>
      </c>
      <c r="E46" s="517">
        <v>45791</v>
      </c>
      <c r="F46" s="397" t="s">
        <v>9835</v>
      </c>
      <c r="G46" s="518">
        <v>45791</v>
      </c>
      <c r="H46" s="398" t="s">
        <v>10008</v>
      </c>
      <c r="I46" s="518">
        <v>45792</v>
      </c>
      <c r="J46" s="42">
        <f>J45+1</f>
        <v>45791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43" t="s">
        <v>541</v>
      </c>
      <c r="D47" s="399" t="s">
        <v>9783</v>
      </c>
      <c r="E47" s="545">
        <v>45793</v>
      </c>
      <c r="F47" s="399" t="s">
        <v>10017</v>
      </c>
      <c r="G47" s="538">
        <v>45795</v>
      </c>
      <c r="H47" s="418" t="s">
        <v>9856</v>
      </c>
      <c r="I47" s="538">
        <v>45795</v>
      </c>
      <c r="J47" s="76">
        <f>J46+3</f>
        <v>45794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45481.354166666664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1434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5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45455.645833333336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45450.354166666664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45441.354166666664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45434.354166666664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45432.354166666664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45420.354166666664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45413.708333333336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5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5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5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topLeftCell="A13" zoomScale="75" zoomScaleNormal="75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45785.354166666664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1041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9913</v>
      </c>
      <c r="E5" s="522">
        <v>45775</v>
      </c>
      <c r="F5" s="519" t="s">
        <v>9275</v>
      </c>
      <c r="G5" s="520">
        <v>45776</v>
      </c>
      <c r="H5" s="403" t="s">
        <v>9200</v>
      </c>
      <c r="I5" s="520">
        <v>45776</v>
      </c>
      <c r="J5" s="33">
        <v>45776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9928</v>
      </c>
      <c r="E8" s="523">
        <v>45778</v>
      </c>
      <c r="F8" s="397" t="s">
        <v>9520</v>
      </c>
      <c r="G8" s="523">
        <v>45778</v>
      </c>
      <c r="H8" s="397" t="s">
        <v>9262</v>
      </c>
      <c r="I8" s="535">
        <v>45778</v>
      </c>
      <c r="J8" s="42">
        <f>J5+2</f>
        <v>45778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45779</v>
      </c>
      <c r="K9" s="163" t="s">
        <v>9924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45779</v>
      </c>
      <c r="K10" s="255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9245</v>
      </c>
      <c r="E11" s="524">
        <v>45779</v>
      </c>
      <c r="F11" s="422" t="s">
        <v>9201</v>
      </c>
      <c r="G11" s="524">
        <v>45779</v>
      </c>
      <c r="H11" s="422" t="s">
        <v>9131</v>
      </c>
      <c r="I11" s="525">
        <v>45779</v>
      </c>
      <c r="J11" s="42">
        <f>J10+1</f>
        <v>45780</v>
      </c>
      <c r="K11" s="163"/>
      <c r="L11" s="36"/>
      <c r="M11" s="36"/>
      <c r="N11" s="36"/>
      <c r="O11" s="36"/>
    </row>
    <row r="12" spans="2:15" s="1" customFormat="1" ht="13" customHeight="1" x14ac:dyDescent="0.25">
      <c r="B12" s="251"/>
      <c r="C12" s="89" t="s">
        <v>478</v>
      </c>
      <c r="D12" s="422" t="s">
        <v>9332</v>
      </c>
      <c r="E12" s="524">
        <v>45779</v>
      </c>
      <c r="F12" s="422" t="s">
        <v>9172</v>
      </c>
      <c r="G12" s="524">
        <v>45780</v>
      </c>
      <c r="H12" s="422" t="s">
        <v>9238</v>
      </c>
      <c r="I12" s="525">
        <v>45780</v>
      </c>
      <c r="J12" s="42">
        <f>J11</f>
        <v>45780</v>
      </c>
      <c r="K12" s="255"/>
      <c r="L12" s="36"/>
      <c r="M12" s="36"/>
      <c r="N12" s="36"/>
      <c r="O12" s="36"/>
    </row>
    <row r="13" spans="2:15" s="1" customFormat="1" ht="21.65" customHeight="1" x14ac:dyDescent="0.25">
      <c r="B13" s="472" t="s">
        <v>9850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9903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9904</v>
      </c>
      <c r="C15" s="94" t="s">
        <v>481</v>
      </c>
      <c r="D15" s="475" t="s">
        <v>9354</v>
      </c>
      <c r="E15" s="536">
        <v>45782</v>
      </c>
      <c r="F15" s="475" t="s">
        <v>9953</v>
      </c>
      <c r="G15" s="537">
        <v>45782</v>
      </c>
      <c r="H15" s="418" t="s">
        <v>9955</v>
      </c>
      <c r="I15" s="538">
        <v>45783</v>
      </c>
      <c r="J15" s="34">
        <f>J5+7</f>
        <v>45783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9357</v>
      </c>
      <c r="E18" s="515">
        <v>45772</v>
      </c>
      <c r="F18" s="402" t="s">
        <v>9914</v>
      </c>
      <c r="G18" s="552">
        <v>45772</v>
      </c>
      <c r="H18" s="553" t="s">
        <v>9915</v>
      </c>
      <c r="I18" s="552">
        <v>45773</v>
      </c>
      <c r="J18" s="33">
        <v>45773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8</v>
      </c>
      <c r="D21" s="397" t="s">
        <v>9918</v>
      </c>
      <c r="E21" s="523">
        <v>45775</v>
      </c>
      <c r="F21" s="397" t="s">
        <v>9124</v>
      </c>
      <c r="G21" s="518">
        <v>45775</v>
      </c>
      <c r="H21" s="398" t="s">
        <v>9187</v>
      </c>
      <c r="I21" s="518">
        <v>45775</v>
      </c>
      <c r="J21" s="42">
        <f>J22</f>
        <v>45776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50"/>
      <c r="C22" s="95" t="s">
        <v>5</v>
      </c>
      <c r="D22" s="397" t="s">
        <v>9292</v>
      </c>
      <c r="E22" s="523">
        <v>45775</v>
      </c>
      <c r="F22" s="397" t="s">
        <v>9921</v>
      </c>
      <c r="G22" s="518">
        <v>45775</v>
      </c>
      <c r="H22" s="398" t="s">
        <v>9766</v>
      </c>
      <c r="I22" s="518">
        <v>45775</v>
      </c>
      <c r="J22" s="42">
        <f>J18+3</f>
        <v>45776</v>
      </c>
      <c r="K22" s="253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97" t="s">
        <v>9284</v>
      </c>
      <c r="E23" s="523">
        <v>45775</v>
      </c>
      <c r="F23" s="397" t="s">
        <v>9886</v>
      </c>
      <c r="G23" s="518">
        <v>45776</v>
      </c>
      <c r="H23" s="398" t="s">
        <v>9920</v>
      </c>
      <c r="I23" s="518">
        <v>45776</v>
      </c>
      <c r="J23" s="42">
        <f>J22</f>
        <v>45776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9925</v>
      </c>
      <c r="E24" s="523">
        <v>45777</v>
      </c>
      <c r="F24" s="397" t="s">
        <v>9169</v>
      </c>
      <c r="G24" s="535">
        <v>45777</v>
      </c>
      <c r="H24" s="398" t="s">
        <v>9125</v>
      </c>
      <c r="I24" s="518">
        <v>45777</v>
      </c>
      <c r="J24" s="42">
        <f>J23+1</f>
        <v>45777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9098</v>
      </c>
      <c r="E25" s="523">
        <v>45777</v>
      </c>
      <c r="F25" s="397" t="s">
        <v>9821</v>
      </c>
      <c r="G25" s="535">
        <v>45777</v>
      </c>
      <c r="H25" s="398" t="s">
        <v>9205</v>
      </c>
      <c r="I25" s="535">
        <v>45777</v>
      </c>
      <c r="J25" s="42">
        <f>J24</f>
        <v>45777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138"/>
      <c r="D26" s="564"/>
      <c r="E26" s="586"/>
      <c r="F26" s="564"/>
      <c r="G26" s="587"/>
      <c r="H26" s="394"/>
      <c r="I26" s="587"/>
      <c r="J26" s="133"/>
      <c r="K26" s="166"/>
      <c r="L26" s="36"/>
      <c r="M26" s="36"/>
      <c r="N26" s="36"/>
      <c r="O26" s="36"/>
    </row>
    <row r="27" spans="2:15" s="1" customFormat="1" ht="13.5" customHeight="1" x14ac:dyDescent="0.25">
      <c r="B27" s="251"/>
      <c r="C27" s="135" t="s">
        <v>539</v>
      </c>
      <c r="D27" s="426" t="s">
        <v>9084</v>
      </c>
      <c r="E27" s="544">
        <v>45781</v>
      </c>
      <c r="F27" s="391" t="s">
        <v>9942</v>
      </c>
      <c r="G27" s="516">
        <v>45783</v>
      </c>
      <c r="H27" s="392" t="s">
        <v>9943</v>
      </c>
      <c r="I27" s="516">
        <v>45783</v>
      </c>
      <c r="J27" s="601">
        <f>J23+7</f>
        <v>45783</v>
      </c>
      <c r="K27" s="166"/>
      <c r="L27" s="36"/>
      <c r="M27" s="36"/>
      <c r="N27" s="36"/>
      <c r="O27" s="36"/>
    </row>
    <row r="28" spans="2:15" s="1" customFormat="1" ht="13.5" customHeight="1" x14ac:dyDescent="0.25">
      <c r="B28" s="251" t="str">
        <f>$B$14</f>
        <v>USD: JPY143.96-</v>
      </c>
      <c r="C28" s="609" t="s">
        <v>540</v>
      </c>
      <c r="D28" s="599" t="s">
        <v>9944</v>
      </c>
      <c r="E28" s="600">
        <v>45784</v>
      </c>
      <c r="F28" s="599" t="s">
        <v>9361</v>
      </c>
      <c r="G28" s="518">
        <v>45784</v>
      </c>
      <c r="H28" s="398" t="s">
        <v>9964</v>
      </c>
      <c r="I28" s="518">
        <v>45784</v>
      </c>
      <c r="J28" s="259">
        <f>J27+2</f>
        <v>45785</v>
      </c>
      <c r="K28" s="262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43" t="s">
        <v>541</v>
      </c>
      <c r="D29" s="399" t="s">
        <v>9963</v>
      </c>
      <c r="E29" s="545">
        <v>45785</v>
      </c>
      <c r="F29" s="395" t="s">
        <v>9965</v>
      </c>
      <c r="G29" s="529">
        <v>45786</v>
      </c>
      <c r="H29" s="396" t="s">
        <v>9966</v>
      </c>
      <c r="I29" s="529">
        <v>45786</v>
      </c>
      <c r="J29" s="602">
        <f>J28+2</f>
        <v>45787</v>
      </c>
      <c r="K29" s="263"/>
      <c r="L29" s="36"/>
      <c r="M29" s="36"/>
      <c r="N29" s="36"/>
      <c r="O29" s="36"/>
    </row>
    <row r="30" spans="2:15" s="1" customFormat="1" ht="13.5" customHeight="1" x14ac:dyDescent="0.3">
      <c r="B30" s="6"/>
      <c r="C30" s="588"/>
      <c r="D30" s="589"/>
      <c r="E30" s="589"/>
      <c r="F30" s="5"/>
      <c r="G30" s="5"/>
      <c r="H30" s="5"/>
      <c r="I30" s="589"/>
      <c r="J30" s="590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4" t="s">
        <v>12</v>
      </c>
      <c r="E31" s="615"/>
      <c r="F31" s="614" t="s">
        <v>13</v>
      </c>
      <c r="G31" s="615"/>
      <c r="H31" s="616" t="s">
        <v>2</v>
      </c>
      <c r="I31" s="61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5" t="s">
        <v>539</v>
      </c>
      <c r="D33" s="391" t="s">
        <v>9900</v>
      </c>
      <c r="E33" s="514">
        <v>45767</v>
      </c>
      <c r="F33" s="391" t="s">
        <v>9901</v>
      </c>
      <c r="G33" s="516">
        <v>45769</v>
      </c>
      <c r="H33" s="392" t="s">
        <v>9738</v>
      </c>
      <c r="I33" s="516">
        <v>45769</v>
      </c>
      <c r="J33" s="42">
        <v>45769</v>
      </c>
      <c r="K33" s="593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97" t="s">
        <v>9902</v>
      </c>
      <c r="E34" s="517">
        <v>45770</v>
      </c>
      <c r="F34" s="397" t="s">
        <v>9403</v>
      </c>
      <c r="G34" s="518">
        <v>45770</v>
      </c>
      <c r="H34" s="398" t="s">
        <v>9898</v>
      </c>
      <c r="I34" s="518">
        <v>45771</v>
      </c>
      <c r="J34" s="42">
        <f>J33+2</f>
        <v>45771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9599</v>
      </c>
      <c r="E35" s="517">
        <v>45772</v>
      </c>
      <c r="F35" s="397" t="s">
        <v>9356</v>
      </c>
      <c r="G35" s="518">
        <v>45773</v>
      </c>
      <c r="H35" s="398" t="s">
        <v>9392</v>
      </c>
      <c r="I35" s="518">
        <v>45773</v>
      </c>
      <c r="J35" s="42">
        <f>J34+2</f>
        <v>45773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9422</v>
      </c>
      <c r="E38" s="517">
        <v>45774</v>
      </c>
      <c r="F38" s="397" t="s">
        <v>9908</v>
      </c>
      <c r="G38" s="518">
        <v>45775</v>
      </c>
      <c r="H38" s="398" t="s">
        <v>9896</v>
      </c>
      <c r="I38" s="518">
        <v>45775</v>
      </c>
      <c r="J38" s="42">
        <f>J35+1</f>
        <v>45774</v>
      </c>
      <c r="K38" s="255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97" t="s">
        <v>9212</v>
      </c>
      <c r="E39" s="517">
        <v>45775</v>
      </c>
      <c r="F39" s="397" t="s">
        <v>9298</v>
      </c>
      <c r="G39" s="518">
        <v>45776</v>
      </c>
      <c r="H39" s="398" t="s">
        <v>9119</v>
      </c>
      <c r="I39" s="518">
        <v>45776</v>
      </c>
      <c r="J39" s="42">
        <f>J38+1</f>
        <v>45775</v>
      </c>
      <c r="K39" s="255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97" t="s">
        <v>9235</v>
      </c>
      <c r="E40" s="517">
        <v>45776</v>
      </c>
      <c r="F40" s="397" t="s">
        <v>9238</v>
      </c>
      <c r="G40" s="518">
        <v>45776</v>
      </c>
      <c r="H40" s="398" t="s">
        <v>9633</v>
      </c>
      <c r="I40" s="518">
        <v>45776</v>
      </c>
      <c r="J40" s="42">
        <f>J41</f>
        <v>45776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97" t="s">
        <v>9690</v>
      </c>
      <c r="E41" s="517">
        <v>45776</v>
      </c>
      <c r="F41" s="397" t="s">
        <v>9917</v>
      </c>
      <c r="G41" s="518">
        <v>45777</v>
      </c>
      <c r="H41" s="398" t="s">
        <v>9112</v>
      </c>
      <c r="I41" s="518">
        <v>45777</v>
      </c>
      <c r="J41" s="42">
        <f>J39+1</f>
        <v>45776</v>
      </c>
      <c r="K41" s="255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9271</v>
      </c>
      <c r="E42" s="524">
        <v>45777</v>
      </c>
      <c r="F42" s="422" t="s">
        <v>9520</v>
      </c>
      <c r="G42" s="525">
        <v>45777</v>
      </c>
      <c r="H42" s="398" t="s">
        <v>9294</v>
      </c>
      <c r="I42" s="518">
        <v>45777</v>
      </c>
      <c r="J42" s="42">
        <f>J40+1</f>
        <v>45777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22" t="s">
        <v>9129</v>
      </c>
      <c r="E43" s="524">
        <v>45778</v>
      </c>
      <c r="F43" s="591" t="s">
        <v>9169</v>
      </c>
      <c r="G43" s="592">
        <v>45778</v>
      </c>
      <c r="H43" s="398" t="s">
        <v>9941</v>
      </c>
      <c r="I43" s="518">
        <v>45778</v>
      </c>
      <c r="J43" s="42">
        <v>45777</v>
      </c>
      <c r="K43" s="278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97" t="s">
        <v>9929</v>
      </c>
      <c r="E44" s="517">
        <v>45778</v>
      </c>
      <c r="F44" s="557" t="s">
        <v>9678</v>
      </c>
      <c r="G44" s="543">
        <v>45778</v>
      </c>
      <c r="H44" s="398" t="s">
        <v>9552</v>
      </c>
      <c r="I44" s="518">
        <v>45778</v>
      </c>
      <c r="J44" s="42">
        <f>J42+1</f>
        <v>45778</v>
      </c>
      <c r="K44" s="34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87"/>
      <c r="E45" s="497"/>
      <c r="F45" s="387"/>
      <c r="G45" s="496"/>
      <c r="H45" s="384"/>
      <c r="I45" s="496"/>
      <c r="J45" s="42"/>
      <c r="K45" s="342"/>
      <c r="L45" s="36"/>
      <c r="M45" s="36"/>
      <c r="N45" s="36"/>
      <c r="O45" s="36"/>
    </row>
    <row r="46" spans="2:26" s="1" customFormat="1" ht="13.25" customHeight="1" x14ac:dyDescent="0.25">
      <c r="B46" s="24"/>
      <c r="D46" s="387"/>
      <c r="E46" s="500"/>
      <c r="F46" s="387"/>
      <c r="G46" s="499"/>
      <c r="H46" s="5"/>
      <c r="I46" s="498"/>
      <c r="J46" s="49"/>
      <c r="K46" s="255"/>
      <c r="L46" s="36"/>
      <c r="M46" s="36"/>
      <c r="N46" s="36"/>
      <c r="O46" s="36"/>
      <c r="Z46" s="118"/>
    </row>
    <row r="47" spans="2:26" s="1" customFormat="1" ht="13.5" customHeight="1" x14ac:dyDescent="0.25">
      <c r="B47" s="24"/>
      <c r="C47" s="138"/>
      <c r="D47" s="567"/>
      <c r="E47" s="568"/>
      <c r="F47" s="564"/>
      <c r="G47" s="565"/>
      <c r="H47" s="394"/>
      <c r="I47" s="565"/>
      <c r="J47" s="133"/>
      <c r="K47" s="163"/>
      <c r="L47" s="36"/>
      <c r="M47" s="36"/>
      <c r="N47" s="36"/>
      <c r="O47" s="36"/>
    </row>
    <row r="48" spans="2:26" s="1" customFormat="1" ht="13.5" customHeight="1" x14ac:dyDescent="0.25">
      <c r="B48" s="251" t="str">
        <f>$B$14</f>
        <v>USD: JPY143.96-</v>
      </c>
      <c r="C48" s="50"/>
      <c r="D48" s="387"/>
      <c r="E48" s="497"/>
      <c r="F48" s="387"/>
      <c r="G48" s="496"/>
      <c r="H48" s="384"/>
      <c r="I48" s="496"/>
      <c r="J48" s="42"/>
      <c r="K48" s="163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94" t="s">
        <v>9919</v>
      </c>
      <c r="D49" s="595" t="s">
        <v>9945</v>
      </c>
      <c r="E49" s="596">
        <v>45780</v>
      </c>
      <c r="F49" s="595" t="s">
        <v>9947</v>
      </c>
      <c r="G49" s="597">
        <v>45780</v>
      </c>
      <c r="H49" s="598" t="s">
        <v>9915</v>
      </c>
      <c r="I49" s="597">
        <v>45781</v>
      </c>
      <c r="J49" s="602">
        <v>45780</v>
      </c>
      <c r="K49" s="164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4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73"/>
      <c r="G53" s="473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8"/>
      <c r="E63" s="118"/>
      <c r="F63" s="118"/>
      <c r="G63" s="118"/>
      <c r="H63" s="2"/>
      <c r="I63" s="2"/>
      <c r="J63" s="3"/>
    </row>
    <row r="64" spans="2:15" s="1" customFormat="1" ht="13.5" customHeight="1" x14ac:dyDescent="0.25">
      <c r="D64" s="118"/>
      <c r="E64" s="118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45412.354166666664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970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45404.354166666664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5971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5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45392.354166666664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5968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45390.354166666664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5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706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5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5828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1" t="s">
        <v>0</v>
      </c>
      <c r="C1" s="611"/>
      <c r="D1" s="9"/>
      <c r="E1" s="9"/>
      <c r="F1" s="612">
        <v>45362.354166666664</v>
      </c>
      <c r="G1" s="612"/>
      <c r="H1" s="14"/>
      <c r="I1" s="15"/>
      <c r="J1" s="15"/>
      <c r="K1" s="16"/>
      <c r="L1" s="12"/>
    </row>
    <row r="2" spans="2:24" s="1" customFormat="1" ht="13.5" customHeight="1" x14ac:dyDescent="0.25">
      <c r="B2" s="613" t="s">
        <v>536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5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5689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45778.354166666664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9606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9888</v>
      </c>
      <c r="E5" s="522">
        <v>45769</v>
      </c>
      <c r="F5" s="519" t="s">
        <v>9541</v>
      </c>
      <c r="G5" s="520">
        <v>45769</v>
      </c>
      <c r="H5" s="403" t="s">
        <v>9896</v>
      </c>
      <c r="I5" s="520">
        <v>45770</v>
      </c>
      <c r="J5" s="33">
        <v>45769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4674</v>
      </c>
      <c r="E8" s="523">
        <v>45771</v>
      </c>
      <c r="F8" s="397" t="s">
        <v>9906</v>
      </c>
      <c r="G8" s="523">
        <v>45772</v>
      </c>
      <c r="H8" s="397" t="s">
        <v>9907</v>
      </c>
      <c r="I8" s="535">
        <v>45772</v>
      </c>
      <c r="J8" s="42">
        <f>J5+2</f>
        <v>45771</v>
      </c>
      <c r="K8" s="277" t="s">
        <v>6157</v>
      </c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9204</v>
      </c>
      <c r="E9" s="524">
        <v>45772</v>
      </c>
      <c r="F9" s="422" t="s">
        <v>9909</v>
      </c>
      <c r="G9" s="524">
        <v>45772</v>
      </c>
      <c r="H9" s="422" t="s">
        <v>9543</v>
      </c>
      <c r="I9" s="525">
        <v>45772</v>
      </c>
      <c r="J9" s="42">
        <f>J10+1</f>
        <v>45773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9740</v>
      </c>
      <c r="E10" s="524">
        <v>45773</v>
      </c>
      <c r="F10" s="397" t="s">
        <v>9649</v>
      </c>
      <c r="G10" s="524">
        <v>45773</v>
      </c>
      <c r="H10" s="397" t="s">
        <v>9910</v>
      </c>
      <c r="I10" s="518">
        <v>45773</v>
      </c>
      <c r="J10" s="42">
        <f>J12</f>
        <v>45772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9413</v>
      </c>
      <c r="E11" s="524">
        <v>45773</v>
      </c>
      <c r="F11" s="422" t="s">
        <v>9299</v>
      </c>
      <c r="G11" s="524">
        <v>45773</v>
      </c>
      <c r="H11" s="422" t="s">
        <v>9911</v>
      </c>
      <c r="I11" s="525">
        <v>45773</v>
      </c>
      <c r="J11" s="42">
        <f>J9</f>
        <v>45773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9173</v>
      </c>
      <c r="E12" s="517">
        <v>45773</v>
      </c>
      <c r="F12" s="397" t="s">
        <v>9912</v>
      </c>
      <c r="G12" s="517">
        <v>45773</v>
      </c>
      <c r="H12" s="397" t="s">
        <v>9323</v>
      </c>
      <c r="I12" s="518">
        <v>45773</v>
      </c>
      <c r="J12" s="42">
        <f>J8+1</f>
        <v>45772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9851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9869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9870</v>
      </c>
      <c r="C15" s="94" t="s">
        <v>481</v>
      </c>
      <c r="D15" s="475" t="s">
        <v>9913</v>
      </c>
      <c r="E15" s="536">
        <v>45775</v>
      </c>
      <c r="F15" s="475" t="s">
        <v>9922</v>
      </c>
      <c r="G15" s="537">
        <v>45776</v>
      </c>
      <c r="H15" s="418" t="s">
        <v>9923</v>
      </c>
      <c r="I15" s="538">
        <v>45776</v>
      </c>
      <c r="J15" s="34">
        <f>J5+7</f>
        <v>45776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9871</v>
      </c>
      <c r="E18" s="515">
        <v>45765</v>
      </c>
      <c r="F18" s="402" t="s">
        <v>9875</v>
      </c>
      <c r="G18" s="552">
        <v>45765</v>
      </c>
      <c r="H18" s="553" t="s">
        <v>9876</v>
      </c>
      <c r="I18" s="552">
        <v>45766</v>
      </c>
      <c r="J18" s="33">
        <v>45766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9266</v>
      </c>
      <c r="E21" s="523">
        <v>45768</v>
      </c>
      <c r="F21" s="397" t="s">
        <v>9236</v>
      </c>
      <c r="G21" s="518">
        <v>45768</v>
      </c>
      <c r="H21" s="398" t="s">
        <v>9881</v>
      </c>
      <c r="I21" s="518">
        <v>45768</v>
      </c>
      <c r="J21" s="42">
        <f>J18+3</f>
        <v>45769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9294</v>
      </c>
      <c r="E22" s="523">
        <v>45768</v>
      </c>
      <c r="F22" s="397" t="s">
        <v>9314</v>
      </c>
      <c r="G22" s="518">
        <v>45769</v>
      </c>
      <c r="H22" s="398" t="s">
        <v>9838</v>
      </c>
      <c r="I22" s="518">
        <v>45769</v>
      </c>
      <c r="J22" s="42">
        <f>J21</f>
        <v>45769</v>
      </c>
      <c r="K22" s="253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9361</v>
      </c>
      <c r="E23" s="523">
        <v>45769</v>
      </c>
      <c r="F23" s="397" t="s">
        <v>9611</v>
      </c>
      <c r="G23" s="518">
        <v>45769</v>
      </c>
      <c r="H23" s="398" t="s">
        <v>9766</v>
      </c>
      <c r="I23" s="518">
        <v>45769</v>
      </c>
      <c r="J23" s="42">
        <f>J21</f>
        <v>45769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9223</v>
      </c>
      <c r="E24" s="523">
        <v>45770</v>
      </c>
      <c r="F24" s="397" t="s">
        <v>9201</v>
      </c>
      <c r="G24" s="535">
        <v>45770</v>
      </c>
      <c r="H24" s="398" t="s">
        <v>9292</v>
      </c>
      <c r="I24" s="518">
        <v>45770</v>
      </c>
      <c r="J24" s="42">
        <f>J22+1</f>
        <v>45770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9290</v>
      </c>
      <c r="E25" s="523">
        <v>45770</v>
      </c>
      <c r="F25" s="397" t="s">
        <v>9358</v>
      </c>
      <c r="G25" s="535">
        <v>45770</v>
      </c>
      <c r="H25" s="398" t="s">
        <v>9487</v>
      </c>
      <c r="I25" s="535">
        <v>45770</v>
      </c>
      <c r="J25" s="42">
        <f>J24</f>
        <v>45770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JPY143.53-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13" t="s">
        <v>9166</v>
      </c>
      <c r="E28" s="539">
        <v>45772</v>
      </c>
      <c r="F28" s="414" t="s">
        <v>9336</v>
      </c>
      <c r="G28" s="540">
        <v>45772</v>
      </c>
      <c r="H28" s="413" t="s">
        <v>9916</v>
      </c>
      <c r="I28" s="540">
        <v>45773</v>
      </c>
      <c r="J28" s="34">
        <f>J18+7</f>
        <v>45773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4" t="s">
        <v>12</v>
      </c>
      <c r="E31" s="615"/>
      <c r="F31" s="614" t="s">
        <v>13</v>
      </c>
      <c r="G31" s="615"/>
      <c r="H31" s="616" t="s">
        <v>2</v>
      </c>
      <c r="I31" s="61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5" t="s">
        <v>539</v>
      </c>
      <c r="D33" s="391" t="s">
        <v>9865</v>
      </c>
      <c r="E33" s="514">
        <v>45761</v>
      </c>
      <c r="F33" s="391" t="s">
        <v>9706</v>
      </c>
      <c r="G33" s="516">
        <v>45763</v>
      </c>
      <c r="H33" s="392" t="s">
        <v>9856</v>
      </c>
      <c r="I33" s="516">
        <v>45763</v>
      </c>
      <c r="J33" s="42">
        <v>45762</v>
      </c>
      <c r="K33" s="163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97" t="s">
        <v>9660</v>
      </c>
      <c r="E34" s="517">
        <v>45764</v>
      </c>
      <c r="F34" s="397" t="s">
        <v>9836</v>
      </c>
      <c r="G34" s="518">
        <v>45764</v>
      </c>
      <c r="H34" s="398" t="s">
        <v>9866</v>
      </c>
      <c r="I34" s="518">
        <v>45764</v>
      </c>
      <c r="J34" s="42">
        <f>J33+2</f>
        <v>45764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9868</v>
      </c>
      <c r="E35" s="517">
        <v>45765</v>
      </c>
      <c r="F35" s="397" t="s">
        <v>9878</v>
      </c>
      <c r="G35" s="518">
        <v>45766</v>
      </c>
      <c r="H35" s="398" t="s">
        <v>9880</v>
      </c>
      <c r="I35" s="518">
        <v>45766</v>
      </c>
      <c r="J35" s="42">
        <f>J34+2</f>
        <v>45766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9524</v>
      </c>
      <c r="E38" s="517">
        <v>45767</v>
      </c>
      <c r="F38" s="397" t="s">
        <v>9889</v>
      </c>
      <c r="G38" s="518">
        <v>45768</v>
      </c>
      <c r="H38" s="398" t="s">
        <v>9890</v>
      </c>
      <c r="I38" s="518">
        <v>45768</v>
      </c>
      <c r="J38" s="42">
        <f>J35+1</f>
        <v>45767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9892</v>
      </c>
      <c r="E39" s="517">
        <v>45769</v>
      </c>
      <c r="F39" s="397" t="s">
        <v>9557</v>
      </c>
      <c r="G39" s="518">
        <v>45769</v>
      </c>
      <c r="H39" s="398" t="s">
        <v>9860</v>
      </c>
      <c r="I39" s="518">
        <v>45769</v>
      </c>
      <c r="J39" s="42">
        <f>J40</f>
        <v>45769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9243</v>
      </c>
      <c r="E40" s="517">
        <v>45769</v>
      </c>
      <c r="F40" s="397" t="s">
        <v>9274</v>
      </c>
      <c r="G40" s="518">
        <v>45770</v>
      </c>
      <c r="H40" s="398" t="s">
        <v>9375</v>
      </c>
      <c r="I40" s="518">
        <v>45770</v>
      </c>
      <c r="J40" s="42">
        <f>J41+1</f>
        <v>45769</v>
      </c>
      <c r="K40" s="255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97" t="s">
        <v>9111</v>
      </c>
      <c r="E41" s="517">
        <v>45770</v>
      </c>
      <c r="F41" s="397" t="s">
        <v>9517</v>
      </c>
      <c r="G41" s="518">
        <v>45770</v>
      </c>
      <c r="H41" s="398" t="s">
        <v>9520</v>
      </c>
      <c r="I41" s="518">
        <v>45770</v>
      </c>
      <c r="J41" s="42">
        <f>J38+1</f>
        <v>45768</v>
      </c>
      <c r="K41" s="255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9203</v>
      </c>
      <c r="E42" s="524">
        <v>45771</v>
      </c>
      <c r="F42" s="422" t="s">
        <v>9167</v>
      </c>
      <c r="G42" s="525">
        <v>45771</v>
      </c>
      <c r="H42" s="398" t="s">
        <v>9159</v>
      </c>
      <c r="I42" s="518">
        <v>45771</v>
      </c>
      <c r="J42" s="42">
        <f>J39+1</f>
        <v>45770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97" t="s">
        <v>9245</v>
      </c>
      <c r="E43" s="517">
        <v>45772</v>
      </c>
      <c r="F43" s="557" t="s">
        <v>9299</v>
      </c>
      <c r="G43" s="543">
        <v>45772</v>
      </c>
      <c r="H43" s="398" t="s">
        <v>9716</v>
      </c>
      <c r="I43" s="518">
        <v>45772</v>
      </c>
      <c r="J43" s="42">
        <f>J42+1</f>
        <v>45771</v>
      </c>
      <c r="K43" s="34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87"/>
      <c r="E44" s="497"/>
      <c r="F44" s="387"/>
      <c r="G44" s="496"/>
      <c r="H44" s="384"/>
      <c r="I44" s="496"/>
      <c r="J44" s="42"/>
      <c r="K44" s="342"/>
      <c r="L44" s="36"/>
      <c r="M44" s="36"/>
      <c r="N44" s="36"/>
      <c r="O44" s="36"/>
    </row>
    <row r="45" spans="2:26" s="1" customFormat="1" ht="13.25" customHeight="1" x14ac:dyDescent="0.25">
      <c r="B45" s="24"/>
      <c r="D45" s="387"/>
      <c r="E45" s="500"/>
      <c r="F45" s="387"/>
      <c r="G45" s="499"/>
      <c r="H45" s="5"/>
      <c r="I45" s="498"/>
      <c r="J45" s="49"/>
      <c r="K45" s="255"/>
      <c r="L45" s="36"/>
      <c r="M45" s="36"/>
      <c r="N45" s="36"/>
      <c r="O45" s="36"/>
      <c r="Z45" s="118"/>
    </row>
    <row r="46" spans="2:26" s="1" customFormat="1" ht="13.5" customHeight="1" x14ac:dyDescent="0.25">
      <c r="B46" s="24"/>
      <c r="C46" s="135" t="s">
        <v>539</v>
      </c>
      <c r="D46" s="426" t="s">
        <v>9930</v>
      </c>
      <c r="E46" s="544">
        <v>45774</v>
      </c>
      <c r="F46" s="391" t="s">
        <v>9856</v>
      </c>
      <c r="G46" s="516">
        <v>45776</v>
      </c>
      <c r="H46" s="392" t="s">
        <v>9931</v>
      </c>
      <c r="I46" s="516">
        <v>45776</v>
      </c>
      <c r="J46" s="133">
        <f>J43+5</f>
        <v>45776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251" t="str">
        <f>$B$14</f>
        <v>USD: JPY143.53-</v>
      </c>
      <c r="C47" s="85" t="s">
        <v>540</v>
      </c>
      <c r="D47" s="397" t="s">
        <v>9354</v>
      </c>
      <c r="E47" s="517">
        <v>45777</v>
      </c>
      <c r="F47" s="397" t="s">
        <v>9874</v>
      </c>
      <c r="G47" s="518">
        <v>45778</v>
      </c>
      <c r="H47" s="398" t="s">
        <v>9957</v>
      </c>
      <c r="I47" s="518">
        <v>45779</v>
      </c>
      <c r="J47" s="42">
        <f>J46+1</f>
        <v>45777</v>
      </c>
      <c r="K47" s="163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43" t="s">
        <v>541</v>
      </c>
      <c r="D48" s="399" t="s">
        <v>9948</v>
      </c>
      <c r="E48" s="545">
        <v>45779</v>
      </c>
      <c r="F48" s="399" t="s">
        <v>9950</v>
      </c>
      <c r="G48" s="538">
        <v>45780</v>
      </c>
      <c r="H48" s="418" t="s">
        <v>9936</v>
      </c>
      <c r="I48" s="538">
        <v>45780</v>
      </c>
      <c r="J48" s="76">
        <f>J47+3</f>
        <v>45780</v>
      </c>
      <c r="K48" s="164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4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73"/>
      <c r="G52" s="473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8"/>
      <c r="E62" s="118"/>
      <c r="F62" s="118"/>
      <c r="G62" s="118"/>
      <c r="H62" s="2"/>
      <c r="I62" s="2"/>
      <c r="J62" s="3"/>
    </row>
    <row r="63" spans="1:50" s="1" customFormat="1" ht="13.5" customHeight="1" x14ac:dyDescent="0.25">
      <c r="D63" s="118"/>
      <c r="E63" s="118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5776</v>
      </c>
      <c r="C1" s="611"/>
      <c r="D1" s="9"/>
      <c r="E1" s="9"/>
      <c r="F1" s="612">
        <v>45348.354166666664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5522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45335.354166666664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45327.354166666664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213</v>
      </c>
      <c r="C2" s="613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45321.354166666664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45313.354166666664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65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45306.354166666664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2332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45296.625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5339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17968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5303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5249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45271.354166666664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5195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45772.354166666664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3262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9090</v>
      </c>
      <c r="E5" s="522">
        <v>45763</v>
      </c>
      <c r="F5" s="519" t="s">
        <v>9131</v>
      </c>
      <c r="G5" s="520">
        <v>45763</v>
      </c>
      <c r="H5" s="403" t="s">
        <v>9524</v>
      </c>
      <c r="I5" s="520">
        <v>45763</v>
      </c>
      <c r="J5" s="33">
        <v>45762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9881</v>
      </c>
      <c r="E8" s="523">
        <v>45765</v>
      </c>
      <c r="F8" s="397" t="s">
        <v>9766</v>
      </c>
      <c r="G8" s="523">
        <v>45765</v>
      </c>
      <c r="H8" s="397" t="s">
        <v>9211</v>
      </c>
      <c r="I8" s="535">
        <v>45765</v>
      </c>
      <c r="J8" s="42">
        <f>J5+2</f>
        <v>45764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9882</v>
      </c>
      <c r="E9" s="517">
        <v>45766</v>
      </c>
      <c r="F9" s="397" t="s">
        <v>9245</v>
      </c>
      <c r="G9" s="517">
        <v>45766</v>
      </c>
      <c r="H9" s="397" t="s">
        <v>9883</v>
      </c>
      <c r="I9" s="517">
        <v>45766</v>
      </c>
      <c r="J9" s="42">
        <f>J8+1</f>
        <v>45765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9521</v>
      </c>
      <c r="E10" s="524">
        <v>45766</v>
      </c>
      <c r="F10" s="397" t="s">
        <v>9112</v>
      </c>
      <c r="G10" s="524">
        <v>45766</v>
      </c>
      <c r="H10" s="397" t="s">
        <v>9884</v>
      </c>
      <c r="I10" s="524">
        <v>45766</v>
      </c>
      <c r="J10" s="42">
        <f>J9</f>
        <v>45765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9275</v>
      </c>
      <c r="E11" s="524">
        <v>45766</v>
      </c>
      <c r="F11" s="422" t="s">
        <v>9885</v>
      </c>
      <c r="G11" s="524">
        <v>45766</v>
      </c>
      <c r="H11" s="422" t="s">
        <v>9487</v>
      </c>
      <c r="I11" s="524">
        <v>45766</v>
      </c>
      <c r="J11" s="42">
        <f>J12</f>
        <v>45766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9201</v>
      </c>
      <c r="E12" s="524">
        <v>45767</v>
      </c>
      <c r="F12" s="422" t="s">
        <v>9886</v>
      </c>
      <c r="G12" s="524">
        <v>45767</v>
      </c>
      <c r="H12" s="422" t="s">
        <v>9887</v>
      </c>
      <c r="I12" s="524">
        <v>45767</v>
      </c>
      <c r="J12" s="42">
        <f>J10+1</f>
        <v>45766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9830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9831</v>
      </c>
      <c r="C15" s="94" t="s">
        <v>481</v>
      </c>
      <c r="D15" s="475" t="s">
        <v>9357</v>
      </c>
      <c r="E15" s="536">
        <v>45769</v>
      </c>
      <c r="F15" s="475" t="s">
        <v>9894</v>
      </c>
      <c r="G15" s="537">
        <v>45769</v>
      </c>
      <c r="H15" s="418" t="s">
        <v>9895</v>
      </c>
      <c r="I15" s="538">
        <v>45770</v>
      </c>
      <c r="J15" s="34">
        <f>J5+7</f>
        <v>45769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9844</v>
      </c>
      <c r="E18" s="515">
        <v>45758</v>
      </c>
      <c r="F18" s="402" t="s">
        <v>9646</v>
      </c>
      <c r="G18" s="552">
        <v>45759</v>
      </c>
      <c r="H18" s="553" t="s">
        <v>9181</v>
      </c>
      <c r="I18" s="552">
        <v>45760</v>
      </c>
      <c r="J18" s="33">
        <v>45759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9239</v>
      </c>
      <c r="E21" s="523">
        <v>45762</v>
      </c>
      <c r="F21" s="397" t="s">
        <v>9740</v>
      </c>
      <c r="G21" s="518">
        <v>45762</v>
      </c>
      <c r="H21" s="398" t="s">
        <v>9155</v>
      </c>
      <c r="I21" s="518">
        <v>45762</v>
      </c>
      <c r="J21" s="42">
        <f>J23</f>
        <v>45762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9666</v>
      </c>
      <c r="E22" s="523">
        <v>45762</v>
      </c>
      <c r="F22" s="397" t="s">
        <v>9859</v>
      </c>
      <c r="G22" s="518">
        <v>45762</v>
      </c>
      <c r="H22" s="398" t="s">
        <v>9736</v>
      </c>
      <c r="I22" s="518">
        <v>45762</v>
      </c>
      <c r="J22" s="42">
        <f>J23</f>
        <v>45762</v>
      </c>
      <c r="K22" s="166"/>
      <c r="L22" s="36"/>
      <c r="M22" s="36"/>
      <c r="N22" s="36"/>
      <c r="O22" s="36"/>
    </row>
    <row r="23" spans="2:15" s="1" customFormat="1" ht="13" customHeight="1" x14ac:dyDescent="0.25">
      <c r="B23" s="550"/>
      <c r="C23" s="95" t="s">
        <v>5</v>
      </c>
      <c r="D23" s="397" t="s">
        <v>9173</v>
      </c>
      <c r="E23" s="523">
        <v>45762</v>
      </c>
      <c r="F23" s="397" t="s">
        <v>9101</v>
      </c>
      <c r="G23" s="518">
        <v>45762</v>
      </c>
      <c r="H23" s="398" t="s">
        <v>9262</v>
      </c>
      <c r="I23" s="518">
        <v>45762</v>
      </c>
      <c r="J23" s="42">
        <f>J18+3</f>
        <v>45762</v>
      </c>
      <c r="K23" s="253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9193</v>
      </c>
      <c r="E24" s="523">
        <v>45763</v>
      </c>
      <c r="F24" s="397" t="s">
        <v>9169</v>
      </c>
      <c r="G24" s="535">
        <v>45763</v>
      </c>
      <c r="H24" s="398" t="s">
        <v>9156</v>
      </c>
      <c r="I24" s="518">
        <v>45763</v>
      </c>
      <c r="J24" s="42">
        <f>J21+1</f>
        <v>45763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9854</v>
      </c>
      <c r="E25" s="523">
        <v>45763</v>
      </c>
      <c r="F25" s="397" t="s">
        <v>9101</v>
      </c>
      <c r="G25" s="535">
        <v>45763</v>
      </c>
      <c r="H25" s="398" t="s">
        <v>9337</v>
      </c>
      <c r="I25" s="535">
        <v>45763</v>
      </c>
      <c r="J25" s="42">
        <f>J24</f>
        <v>45763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JPY147.91-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13" t="s">
        <v>9084</v>
      </c>
      <c r="E28" s="539">
        <v>45765</v>
      </c>
      <c r="F28" s="414" t="s">
        <v>9874</v>
      </c>
      <c r="G28" s="540">
        <v>45765</v>
      </c>
      <c r="H28" s="413" t="s">
        <v>9366</v>
      </c>
      <c r="I28" s="540">
        <v>45766</v>
      </c>
      <c r="J28" s="34">
        <f>J18+7</f>
        <v>45766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5" t="s">
        <v>539</v>
      </c>
      <c r="D32" s="391" t="s">
        <v>9832</v>
      </c>
      <c r="E32" s="514">
        <v>45753</v>
      </c>
      <c r="F32" s="391" t="s">
        <v>9252</v>
      </c>
      <c r="G32" s="516">
        <v>45755</v>
      </c>
      <c r="H32" s="392" t="s">
        <v>9833</v>
      </c>
      <c r="I32" s="516">
        <v>45756</v>
      </c>
      <c r="J32" s="42">
        <v>45755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97" t="s">
        <v>9834</v>
      </c>
      <c r="E33" s="517">
        <v>45756</v>
      </c>
      <c r="F33" s="397" t="s">
        <v>9835</v>
      </c>
      <c r="G33" s="518">
        <v>45756</v>
      </c>
      <c r="H33" s="398" t="s">
        <v>9836</v>
      </c>
      <c r="I33" s="518">
        <v>45757</v>
      </c>
      <c r="J33" s="42">
        <f>J32+2</f>
        <v>45757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9845</v>
      </c>
      <c r="E34" s="517">
        <v>45757</v>
      </c>
      <c r="F34" s="397" t="s">
        <v>9846</v>
      </c>
      <c r="G34" s="518">
        <v>45758</v>
      </c>
      <c r="H34" s="398" t="s">
        <v>9847</v>
      </c>
      <c r="I34" s="518">
        <v>45758</v>
      </c>
      <c r="J34" s="42">
        <f>J33+2</f>
        <v>45759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9422</v>
      </c>
      <c r="E37" s="517">
        <v>45760</v>
      </c>
      <c r="F37" s="397" t="s">
        <v>9203</v>
      </c>
      <c r="G37" s="518">
        <v>45761</v>
      </c>
      <c r="H37" s="398" t="s">
        <v>9129</v>
      </c>
      <c r="I37" s="518">
        <v>45761</v>
      </c>
      <c r="J37" s="42">
        <f>J34+1</f>
        <v>45760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4674</v>
      </c>
      <c r="E38" s="517">
        <v>45761</v>
      </c>
      <c r="F38" s="397" t="s">
        <v>9259</v>
      </c>
      <c r="G38" s="518">
        <v>45762</v>
      </c>
      <c r="H38" s="398" t="s">
        <v>9860</v>
      </c>
      <c r="I38" s="518">
        <v>45762</v>
      </c>
      <c r="J38" s="42">
        <f>J40</f>
        <v>45762</v>
      </c>
      <c r="K38" s="163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97" t="s">
        <v>9284</v>
      </c>
      <c r="E39" s="517">
        <v>45762</v>
      </c>
      <c r="F39" s="397" t="s">
        <v>9207</v>
      </c>
      <c r="G39" s="518">
        <v>45763</v>
      </c>
      <c r="H39" s="398" t="s">
        <v>9812</v>
      </c>
      <c r="I39" s="518">
        <v>45763</v>
      </c>
      <c r="J39" s="42">
        <f>J37+1</f>
        <v>45761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9538</v>
      </c>
      <c r="E40" s="517">
        <v>45763</v>
      </c>
      <c r="F40" s="397" t="s">
        <v>9286</v>
      </c>
      <c r="G40" s="518">
        <v>45763</v>
      </c>
      <c r="H40" s="398" t="s">
        <v>9310</v>
      </c>
      <c r="I40" s="518">
        <v>45763</v>
      </c>
      <c r="J40" s="42">
        <f>J39+1</f>
        <v>45762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9855</v>
      </c>
      <c r="E41" s="524">
        <v>45764</v>
      </c>
      <c r="F41" s="422" t="s">
        <v>9861</v>
      </c>
      <c r="G41" s="525">
        <v>45764</v>
      </c>
      <c r="H41" s="398" t="s">
        <v>9317</v>
      </c>
      <c r="I41" s="518">
        <v>45764</v>
      </c>
      <c r="J41" s="42">
        <f>J38+1</f>
        <v>45763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9310</v>
      </c>
      <c r="E42" s="517">
        <v>45764</v>
      </c>
      <c r="F42" s="557" t="s">
        <v>9863</v>
      </c>
      <c r="G42" s="543">
        <v>45765</v>
      </c>
      <c r="H42" s="398" t="s">
        <v>9286</v>
      </c>
      <c r="I42" s="518">
        <v>45765</v>
      </c>
      <c r="J42" s="42">
        <f>J41+1</f>
        <v>45764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9873</v>
      </c>
      <c r="E45" s="544">
        <v>45767</v>
      </c>
      <c r="F45" s="391" t="s">
        <v>9891</v>
      </c>
      <c r="G45" s="516">
        <v>45769</v>
      </c>
      <c r="H45" s="392" t="s">
        <v>9199</v>
      </c>
      <c r="I45" s="516">
        <v>45769</v>
      </c>
      <c r="J45" s="133">
        <f>J42+5</f>
        <v>45769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JPY147.91-</v>
      </c>
      <c r="C46" s="85" t="s">
        <v>540</v>
      </c>
      <c r="D46" s="397" t="s">
        <v>9893</v>
      </c>
      <c r="E46" s="517">
        <v>45770</v>
      </c>
      <c r="F46" s="397" t="s">
        <v>9897</v>
      </c>
      <c r="G46" s="518">
        <v>45770</v>
      </c>
      <c r="H46" s="398" t="s">
        <v>9899</v>
      </c>
      <c r="I46" s="518">
        <v>45771</v>
      </c>
      <c r="J46" s="42">
        <f>J45+1</f>
        <v>45770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43" t="s">
        <v>541</v>
      </c>
      <c r="D47" s="399" t="s">
        <v>9599</v>
      </c>
      <c r="E47" s="545">
        <v>45772</v>
      </c>
      <c r="F47" s="399" t="s">
        <v>9926</v>
      </c>
      <c r="G47" s="538">
        <v>45773</v>
      </c>
      <c r="H47" s="418" t="s">
        <v>9927</v>
      </c>
      <c r="I47" s="538">
        <v>45773</v>
      </c>
      <c r="J47" s="76">
        <f>J46+3</f>
        <v>45773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5131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5078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45250.354166666664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5006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45244.5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4947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45236.354166666664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4891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45229.333333333336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4820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45222.333333333336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4754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45212.666666666664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4737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45212.666666666664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4671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45205.5625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4681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45768.354166666664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5971</v>
      </c>
      <c r="C2" s="61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9824</v>
      </c>
      <c r="E5" s="522">
        <v>45755</v>
      </c>
      <c r="F5" s="519" t="s">
        <v>2392</v>
      </c>
      <c r="G5" s="520">
        <v>45755</v>
      </c>
      <c r="H5" s="403" t="s">
        <v>9823</v>
      </c>
      <c r="I5" s="520">
        <v>45756</v>
      </c>
      <c r="J5" s="33">
        <v>45755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9129</v>
      </c>
      <c r="E8" s="523">
        <v>45758</v>
      </c>
      <c r="F8" s="397" t="s">
        <v>9837</v>
      </c>
      <c r="G8" s="523">
        <v>45758</v>
      </c>
      <c r="H8" s="397" t="s">
        <v>9838</v>
      </c>
      <c r="I8" s="535">
        <v>45758</v>
      </c>
      <c r="J8" s="42">
        <f>J5+2</f>
        <v>45757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9199</v>
      </c>
      <c r="E9" s="524">
        <v>45758</v>
      </c>
      <c r="F9" s="397" t="s">
        <v>9162</v>
      </c>
      <c r="G9" s="524">
        <v>45758</v>
      </c>
      <c r="H9" s="397" t="s">
        <v>9595</v>
      </c>
      <c r="I9" s="518">
        <v>45758</v>
      </c>
      <c r="J9" s="42">
        <f>J10</f>
        <v>45758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4674</v>
      </c>
      <c r="E10" s="517">
        <v>45758</v>
      </c>
      <c r="F10" s="397" t="s">
        <v>9841</v>
      </c>
      <c r="G10" s="517">
        <v>45759</v>
      </c>
      <c r="H10" s="397" t="s">
        <v>9259</v>
      </c>
      <c r="I10" s="518">
        <v>45850</v>
      </c>
      <c r="J10" s="42">
        <f>J8+1</f>
        <v>45758</v>
      </c>
      <c r="K10" s="163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9111</v>
      </c>
      <c r="E11" s="524">
        <v>45759</v>
      </c>
      <c r="F11" s="422" t="s">
        <v>9842</v>
      </c>
      <c r="G11" s="524">
        <v>45759</v>
      </c>
      <c r="H11" s="422" t="s">
        <v>9520</v>
      </c>
      <c r="I11" s="525">
        <v>45759</v>
      </c>
      <c r="J11" s="42">
        <f>J12</f>
        <v>45759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9843</v>
      </c>
      <c r="E12" s="524">
        <v>45760</v>
      </c>
      <c r="F12" s="422" t="s">
        <v>9334</v>
      </c>
      <c r="G12" s="524">
        <v>45760</v>
      </c>
      <c r="H12" s="422" t="s">
        <v>9486</v>
      </c>
      <c r="I12" s="525">
        <v>45760</v>
      </c>
      <c r="J12" s="42">
        <f>J9+1</f>
        <v>45759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9805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7746</v>
      </c>
      <c r="C15" s="94" t="s">
        <v>481</v>
      </c>
      <c r="D15" s="475" t="s">
        <v>9660</v>
      </c>
      <c r="E15" s="536">
        <v>45763</v>
      </c>
      <c r="F15" s="475" t="s">
        <v>9354</v>
      </c>
      <c r="G15" s="537">
        <v>45763</v>
      </c>
      <c r="H15" s="418" t="s">
        <v>9355</v>
      </c>
      <c r="I15" s="538">
        <v>45763</v>
      </c>
      <c r="J15" s="34">
        <f>J5+7</f>
        <v>45762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402" t="s">
        <v>9783</v>
      </c>
      <c r="E17" s="515">
        <v>45752</v>
      </c>
      <c r="F17" s="402" t="s">
        <v>9813</v>
      </c>
      <c r="G17" s="552">
        <v>45752</v>
      </c>
      <c r="H17" s="553" t="s">
        <v>9814</v>
      </c>
      <c r="I17" s="552">
        <v>45752</v>
      </c>
      <c r="J17" s="33">
        <v>45752</v>
      </c>
      <c r="K17" s="268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50"/>
      <c r="C20" s="95" t="s">
        <v>5</v>
      </c>
      <c r="D20" s="397" t="s">
        <v>9290</v>
      </c>
      <c r="E20" s="523">
        <v>45754</v>
      </c>
      <c r="F20" s="397" t="s">
        <v>9821</v>
      </c>
      <c r="G20" s="518">
        <v>45754</v>
      </c>
      <c r="H20" s="398" t="s">
        <v>9337</v>
      </c>
      <c r="I20" s="518">
        <v>45754</v>
      </c>
      <c r="J20" s="42">
        <f>J17+3</f>
        <v>45755</v>
      </c>
      <c r="K20" s="253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97" t="s">
        <v>9202</v>
      </c>
      <c r="E21" s="523">
        <v>45754</v>
      </c>
      <c r="F21" s="397" t="s">
        <v>9274</v>
      </c>
      <c r="G21" s="518">
        <v>45755</v>
      </c>
      <c r="H21" s="398" t="s">
        <v>9724</v>
      </c>
      <c r="I21" s="518">
        <v>45755</v>
      </c>
      <c r="J21" s="42">
        <f>J20</f>
        <v>45755</v>
      </c>
      <c r="K21" s="255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50"/>
      <c r="C22" s="85" t="s">
        <v>8</v>
      </c>
      <c r="D22" s="397" t="s">
        <v>9547</v>
      </c>
      <c r="E22" s="523">
        <v>45755</v>
      </c>
      <c r="F22" s="397" t="s">
        <v>9819</v>
      </c>
      <c r="G22" s="518">
        <v>45755</v>
      </c>
      <c r="H22" s="398" t="s">
        <v>9487</v>
      </c>
      <c r="I22" s="518">
        <v>45755</v>
      </c>
      <c r="J22" s="42">
        <f>J20</f>
        <v>45755</v>
      </c>
      <c r="K22" s="166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51"/>
      <c r="C23" s="85" t="s">
        <v>26</v>
      </c>
      <c r="D23" s="397" t="s">
        <v>9223</v>
      </c>
      <c r="E23" s="523">
        <v>45756</v>
      </c>
      <c r="F23" s="397" t="s">
        <v>9622</v>
      </c>
      <c r="G23" s="535">
        <v>45756</v>
      </c>
      <c r="H23" s="398" t="s">
        <v>9724</v>
      </c>
      <c r="I23" s="535">
        <v>45756</v>
      </c>
      <c r="J23" s="42">
        <f>J24</f>
        <v>45756</v>
      </c>
      <c r="K23" s="166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97" t="s">
        <v>9826</v>
      </c>
      <c r="E24" s="523">
        <v>45756</v>
      </c>
      <c r="F24" s="397" t="s">
        <v>9682</v>
      </c>
      <c r="G24" s="535">
        <v>45756</v>
      </c>
      <c r="H24" s="398" t="s">
        <v>9332</v>
      </c>
      <c r="I24" s="518">
        <v>45756</v>
      </c>
      <c r="J24" s="42">
        <f>J21+1</f>
        <v>45756</v>
      </c>
      <c r="K24" s="163"/>
      <c r="L24" s="36"/>
      <c r="M24" s="36"/>
      <c r="N24" s="36"/>
      <c r="O24" s="36"/>
    </row>
    <row r="25" spans="1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3"/>
      <c r="L25" s="36"/>
      <c r="M25" s="36"/>
      <c r="N25" s="36"/>
      <c r="O25" s="36"/>
    </row>
    <row r="26" spans="1:15" s="1" customFormat="1" ht="13.5" customHeight="1" x14ac:dyDescent="0.25">
      <c r="B26" s="251" t="str">
        <f>$B$14</f>
        <v>USD: JPY148.83-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13" t="s">
        <v>9856</v>
      </c>
      <c r="E27" s="539">
        <v>45758</v>
      </c>
      <c r="F27" s="414" t="s">
        <v>9791</v>
      </c>
      <c r="G27" s="540">
        <v>45759</v>
      </c>
      <c r="H27" s="413" t="s">
        <v>9858</v>
      </c>
      <c r="I27" s="540">
        <v>45760</v>
      </c>
      <c r="J27" s="34">
        <f>J17+7</f>
        <v>45759</v>
      </c>
      <c r="K27" s="263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5" t="s">
        <v>539</v>
      </c>
      <c r="D30" s="391" t="s">
        <v>9255</v>
      </c>
      <c r="E30" s="514">
        <v>45746</v>
      </c>
      <c r="F30" s="391" t="s">
        <v>9839</v>
      </c>
      <c r="G30" s="516">
        <v>45748</v>
      </c>
      <c r="H30" s="392" t="s">
        <v>9499</v>
      </c>
      <c r="I30" s="516">
        <v>45748</v>
      </c>
      <c r="J30" s="42">
        <v>45748</v>
      </c>
      <c r="K30" s="163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97" t="s">
        <v>9640</v>
      </c>
      <c r="E31" s="517">
        <v>45749</v>
      </c>
      <c r="F31" s="397" t="s">
        <v>9403</v>
      </c>
      <c r="G31" s="518">
        <v>45749</v>
      </c>
      <c r="H31" s="398" t="s">
        <v>9804</v>
      </c>
      <c r="I31" s="518">
        <v>45750</v>
      </c>
      <c r="J31" s="42">
        <f>J30+2</f>
        <v>45750</v>
      </c>
      <c r="K31" s="255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97" t="s">
        <v>9816</v>
      </c>
      <c r="E32" s="517">
        <v>45750</v>
      </c>
      <c r="F32" s="397" t="s">
        <v>9817</v>
      </c>
      <c r="G32" s="518">
        <v>45751</v>
      </c>
      <c r="H32" s="398" t="s">
        <v>9818</v>
      </c>
      <c r="I32" s="518">
        <v>45752</v>
      </c>
      <c r="J32" s="42">
        <f>J31+2</f>
        <v>45752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9238</v>
      </c>
      <c r="E35" s="517">
        <v>45753</v>
      </c>
      <c r="F35" s="397" t="s">
        <v>9223</v>
      </c>
      <c r="G35" s="518">
        <v>45754</v>
      </c>
      <c r="H35" s="398" t="s">
        <v>9402</v>
      </c>
      <c r="I35" s="518">
        <v>45754</v>
      </c>
      <c r="J35" s="42">
        <f>J32+1</f>
        <v>45753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97" t="s">
        <v>2149</v>
      </c>
      <c r="E36" s="517">
        <v>45754</v>
      </c>
      <c r="F36" s="397" t="s">
        <v>9117</v>
      </c>
      <c r="G36" s="518">
        <v>45755</v>
      </c>
      <c r="H36" s="398" t="s">
        <v>9112</v>
      </c>
      <c r="I36" s="518">
        <v>45755</v>
      </c>
      <c r="J36" s="42">
        <f>J35+1</f>
        <v>45754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9292</v>
      </c>
      <c r="E37" s="517">
        <v>45755</v>
      </c>
      <c r="F37" s="397" t="s">
        <v>9229</v>
      </c>
      <c r="G37" s="518">
        <v>45755</v>
      </c>
      <c r="H37" s="398" t="s">
        <v>9539</v>
      </c>
      <c r="I37" s="518">
        <v>45755</v>
      </c>
      <c r="J37" s="42">
        <f>J38</f>
        <v>45755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9825</v>
      </c>
      <c r="E38" s="517">
        <v>45755</v>
      </c>
      <c r="F38" s="397" t="s">
        <v>9822</v>
      </c>
      <c r="G38" s="518">
        <v>45756</v>
      </c>
      <c r="H38" s="398" t="s">
        <v>9496</v>
      </c>
      <c r="I38" s="518">
        <v>45756</v>
      </c>
      <c r="J38" s="42">
        <f>J36+1</f>
        <v>45755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9223</v>
      </c>
      <c r="E39" s="524">
        <v>45757</v>
      </c>
      <c r="F39" s="422" t="s">
        <v>9166</v>
      </c>
      <c r="G39" s="525">
        <v>45757</v>
      </c>
      <c r="H39" s="398" t="s">
        <v>9545</v>
      </c>
      <c r="I39" s="518">
        <v>45757</v>
      </c>
      <c r="J39" s="42">
        <f>J37+1</f>
        <v>45756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9840</v>
      </c>
      <c r="E40" s="517">
        <v>45758</v>
      </c>
      <c r="F40" s="557" t="s">
        <v>9767</v>
      </c>
      <c r="G40" s="543">
        <v>45758</v>
      </c>
      <c r="H40" s="398" t="s">
        <v>9347</v>
      </c>
      <c r="I40" s="518">
        <v>45758</v>
      </c>
      <c r="J40" s="42">
        <f>J39+1</f>
        <v>45757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9848</v>
      </c>
      <c r="E43" s="544">
        <v>45761</v>
      </c>
      <c r="F43" s="391" t="s">
        <v>9707</v>
      </c>
      <c r="G43" s="516">
        <v>45763</v>
      </c>
      <c r="H43" s="392" t="s">
        <v>9857</v>
      </c>
      <c r="I43" s="516">
        <v>45763</v>
      </c>
      <c r="J43" s="133">
        <f>J40+5</f>
        <v>45762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JPY148.83-</v>
      </c>
      <c r="C44" s="85" t="s">
        <v>540</v>
      </c>
      <c r="D44" s="397" t="s">
        <v>9862</v>
      </c>
      <c r="E44" s="517">
        <v>45764</v>
      </c>
      <c r="F44" s="397" t="s">
        <v>9864</v>
      </c>
      <c r="G44" s="518">
        <v>45764</v>
      </c>
      <c r="H44" s="398" t="s">
        <v>9866</v>
      </c>
      <c r="I44" s="518">
        <v>45764</v>
      </c>
      <c r="J44" s="42">
        <f>J43+1</f>
        <v>45763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43" t="s">
        <v>541</v>
      </c>
      <c r="D45" s="399" t="s">
        <v>9867</v>
      </c>
      <c r="E45" s="545">
        <v>45765</v>
      </c>
      <c r="F45" s="399" t="s">
        <v>9877</v>
      </c>
      <c r="G45" s="538">
        <v>45766</v>
      </c>
      <c r="H45" s="418" t="s">
        <v>9879</v>
      </c>
      <c r="I45" s="538">
        <v>45766</v>
      </c>
      <c r="J45" s="76">
        <f>J44+3</f>
        <v>45766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45197.479166666664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4560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45188.333333333336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45180.354166666664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2086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45173.354166666664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45166.333333333336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45160.708333333336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1900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1847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45152.333333333336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1777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45138.354166666664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3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45131.354166666664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165</vt:i4>
      </vt:variant>
      <vt:variant>
        <vt:lpstr>名前付き一覧</vt:lpstr>
      </vt:variant>
      <vt:variant>
        <vt:i4>78</vt:i4>
      </vt:variant>
    </vt:vector>
  </HeadingPairs>
  <TitlesOfParts>
    <vt:vector size="243" baseType="lpstr"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'WK01・2025 '!Print_Area</vt:lpstr>
      <vt:lpstr>WK02・2024!Print_Area</vt:lpstr>
      <vt:lpstr>'WK02・2025 '!Print_Area</vt:lpstr>
      <vt:lpstr>WK03・2024!Print_Area</vt:lpstr>
      <vt:lpstr>'WK03・2025 '!Print_Area</vt:lpstr>
      <vt:lpstr>WK04・2024!Print_Area</vt:lpstr>
      <vt:lpstr>WK04・2025!Print_Area</vt:lpstr>
      <vt:lpstr>WK05・2024!Print_Area</vt:lpstr>
      <vt:lpstr>WK05・2025!Print_Area</vt:lpstr>
      <vt:lpstr>WK06・2024!Print_Area</vt:lpstr>
      <vt:lpstr>WK06・2025!Print_Area</vt:lpstr>
      <vt:lpstr>WK07・2024!Print_Area</vt:lpstr>
      <vt:lpstr>WK07・2025!Print_Area</vt:lpstr>
      <vt:lpstr>WK08・2024!Print_Area</vt:lpstr>
      <vt:lpstr>WK08・2025!Print_Area</vt:lpstr>
      <vt:lpstr>WK09・2024!Print_Area</vt:lpstr>
      <vt:lpstr>WK09・2025!Print_Area</vt:lpstr>
      <vt:lpstr>WK10・2024!Print_Area</vt:lpstr>
      <vt:lpstr>WK10・2025!Print_Area</vt:lpstr>
      <vt:lpstr>WK11・2024!Print_Area</vt:lpstr>
      <vt:lpstr>WK11・2025!Print_Area</vt:lpstr>
      <vt:lpstr>WK12・2024!Print_Area</vt:lpstr>
      <vt:lpstr>WK12・2025!Print_Area</vt:lpstr>
      <vt:lpstr>WK13・2024!Print_Area</vt:lpstr>
      <vt:lpstr>WK13・2025!Print_Area</vt:lpstr>
      <vt:lpstr>WK14・2024!Print_Area</vt:lpstr>
      <vt:lpstr>WK14・2025!Print_Area</vt:lpstr>
      <vt:lpstr>WK15・2024!Print_Area</vt:lpstr>
      <vt:lpstr>WK15・2025!Print_Area</vt:lpstr>
      <vt:lpstr>WK16・2024!Print_Area</vt:lpstr>
      <vt:lpstr>WK16・2025!Print_Area</vt:lpstr>
      <vt:lpstr>WK17・2024!Print_Area</vt:lpstr>
      <vt:lpstr>WK17・2025!Print_Area</vt:lpstr>
      <vt:lpstr>WK18・2024!Print_Area</vt:lpstr>
      <vt:lpstr>WK18・2025!Print_Area</vt:lpstr>
      <vt:lpstr>WK19・2024!Print_Area</vt:lpstr>
      <vt:lpstr>WK19・2025!Print_Area</vt:lpstr>
      <vt:lpstr>'WK20・2024 '!Print_Area</vt:lpstr>
      <vt:lpstr>WK20・2025!Print_Area</vt:lpstr>
      <vt:lpstr>'WK21・2024 '!Print_Area</vt:lpstr>
      <vt:lpstr>WK21・2025!Print_Area</vt:lpstr>
      <vt:lpstr>'WK22・2024 '!Print_Area</vt:lpstr>
      <vt:lpstr>WK22・2025!Print_Area</vt:lpstr>
      <vt:lpstr>'WK23・2024 '!Print_Area</vt:lpstr>
      <vt:lpstr>WK23・2025!Print_Area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WK50・2024!Print_Area</vt:lpstr>
      <vt:lpstr>WK51・2023!Print_Area</vt:lpstr>
      <vt:lpstr>WK51・2024!Print_Area</vt:lpstr>
      <vt:lpstr>WK52・2023!Print_Area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2025-05-14T23:44:26Z</cp:lastPrinted>
  <dcterms:created xsi:type="dcterms:W3CDTF">1997-01-08T22:48:59Z</dcterms:created>
  <dcterms:modified xsi:type="dcterms:W3CDTF">2025-05-27T04:07:45Z</dcterms:modified>
</cp:coreProperties>
</file>