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624B6E9B-456B-4E40-89CE-26C4C5880FFE}" xr6:coauthVersionLast="47" xr6:coauthVersionMax="47" xr10:uidLastSave="{00000000-0000-0000-0000-000000000000}"/>
  <bookViews>
    <workbookView xWindow="-110" yWindow="-110" windowWidth="19420" windowHeight="11500" tabRatio="801" xr2:uid="{00000000-000D-0000-FFFF-FFFF00000000}"/>
  </bookViews>
  <sheets>
    <sheet name="WK38・2025" sheetId="586" r:id="rId1"/>
    <sheet name="WK37・2025" sheetId="585" r:id="rId2"/>
    <sheet name="WK36・2025" sheetId="584" r:id="rId3"/>
    <sheet name="WK35・2025" sheetId="583" r:id="rId4"/>
    <sheet name="WK34・2025" sheetId="582" r:id="rId5"/>
    <sheet name="WK33・2025" sheetId="581" r:id="rId6"/>
    <sheet name="WK32・2025" sheetId="580" r:id="rId7"/>
    <sheet name="WK31・2025" sheetId="579" r:id="rId8"/>
    <sheet name="WK30・2025" sheetId="578" r:id="rId9"/>
    <sheet name="WK29・2025 " sheetId="577" r:id="rId10"/>
    <sheet name="WK28・2025 " sheetId="576" r:id="rId11"/>
    <sheet name="WK27・2025" sheetId="575" r:id="rId12"/>
    <sheet name="WK26・2025" sheetId="574" r:id="rId13"/>
    <sheet name="WK25・2025" sheetId="573" r:id="rId14"/>
    <sheet name="WK24・2025" sheetId="572" r:id="rId15"/>
    <sheet name="WK23・2025" sheetId="571" r:id="rId16"/>
    <sheet name="WK22・2025" sheetId="570" r:id="rId17"/>
    <sheet name="WK21・2025" sheetId="569" r:id="rId18"/>
    <sheet name="WK20・2025" sheetId="568" r:id="rId19"/>
    <sheet name="WK19・2025" sheetId="563" r:id="rId20"/>
    <sheet name="WK18・2025" sheetId="564" r:id="rId21"/>
    <sheet name="WK17・2025" sheetId="562" r:id="rId22"/>
    <sheet name="WK16・2025" sheetId="561" r:id="rId23"/>
    <sheet name="WK15・2025" sheetId="559" r:id="rId24"/>
    <sheet name="WK14・2025" sheetId="558" r:id="rId25"/>
    <sheet name="WK13・2025" sheetId="557" r:id="rId26"/>
    <sheet name="WK12・2025" sheetId="556" r:id="rId27"/>
    <sheet name="WK11・2025" sheetId="555" r:id="rId28"/>
    <sheet name="WK10・2025" sheetId="560" r:id="rId29"/>
    <sheet name="WK09・2025" sheetId="553" r:id="rId30"/>
    <sheet name="WK08・2025" sheetId="552" r:id="rId31"/>
    <sheet name="WK07・2025" sheetId="551" r:id="rId32"/>
    <sheet name="WK06・2025" sheetId="550" r:id="rId33"/>
    <sheet name="WK05・2025" sheetId="549" r:id="rId34"/>
    <sheet name="WK04・2025" sheetId="548" r:id="rId35"/>
    <sheet name="WK03・2025 " sheetId="547" r:id="rId36"/>
    <sheet name="WK02・2025 " sheetId="546" r:id="rId37"/>
    <sheet name="WK01・2025 " sheetId="543" r:id="rId38"/>
    <sheet name="WK52・2024 " sheetId="542" r:id="rId39"/>
    <sheet name="WK51・2024" sheetId="541" r:id="rId40"/>
    <sheet name="WK50・2024" sheetId="540" r:id="rId41"/>
    <sheet name="WK49・2024" sheetId="539" r:id="rId42"/>
    <sheet name="WK48・2024 " sheetId="538" r:id="rId43"/>
    <sheet name="WK47・2024" sheetId="536" r:id="rId44"/>
    <sheet name="WK46・2024" sheetId="537" r:id="rId45"/>
    <sheet name="WK45・2024" sheetId="535" r:id="rId46"/>
    <sheet name="WK44・2024 " sheetId="534" r:id="rId47"/>
    <sheet name="WK43・2024" sheetId="533" r:id="rId48"/>
    <sheet name="WK42・2024" sheetId="532" r:id="rId49"/>
    <sheet name="WK41・2024" sheetId="531" r:id="rId50"/>
    <sheet name="WK40・2024" sheetId="530" r:id="rId51"/>
    <sheet name="WK39・2024" sheetId="529" r:id="rId52"/>
    <sheet name="WK38・2024" sheetId="527" r:id="rId53"/>
    <sheet name="WK37・2024" sheetId="528" r:id="rId54"/>
    <sheet name="WK36・2024" sheetId="526" r:id="rId55"/>
    <sheet name="WK35・2024" sheetId="525" r:id="rId56"/>
    <sheet name="WK34・2024" sheetId="522" r:id="rId57"/>
    <sheet name="WK33・2024" sheetId="521" r:id="rId58"/>
    <sheet name="WK32・2024 " sheetId="520" r:id="rId59"/>
    <sheet name="WK31・2024 " sheetId="519" r:id="rId60"/>
    <sheet name="WK30・2024" sheetId="518" r:id="rId61"/>
    <sheet name="WK29・2024" sheetId="517" r:id="rId62"/>
    <sheet name="WK28・2024" sheetId="516" r:id="rId63"/>
    <sheet name="WK27・2024" sheetId="515" r:id="rId64"/>
    <sheet name="WK26・2024 " sheetId="514" r:id="rId65"/>
    <sheet name="WK25・2024" sheetId="513" r:id="rId66"/>
    <sheet name="WK24・2024 " sheetId="512" r:id="rId67"/>
    <sheet name="WK23・2024 " sheetId="511" r:id="rId68"/>
    <sheet name="WK22・2024 " sheetId="510" r:id="rId69"/>
    <sheet name="WK21・2024 " sheetId="509" r:id="rId70"/>
    <sheet name="WK20・2024 " sheetId="508" r:id="rId71"/>
    <sheet name="WK19・2024" sheetId="507" r:id="rId72"/>
    <sheet name="WK18・2024" sheetId="506" r:id="rId73"/>
    <sheet name="WK17・2024" sheetId="505" r:id="rId74"/>
    <sheet name="WK16・2024" sheetId="504" r:id="rId75"/>
    <sheet name="WK15・2024" sheetId="503" r:id="rId76"/>
    <sheet name="WK14・2024" sheetId="502" r:id="rId77"/>
    <sheet name="WK13・2024" sheetId="501" r:id="rId78"/>
    <sheet name="WK12・2024" sheetId="500" r:id="rId79"/>
    <sheet name="WK11・2024" sheetId="499" r:id="rId80"/>
    <sheet name="WK10・2024" sheetId="498" r:id="rId81"/>
    <sheet name="WK09・2024" sheetId="497" r:id="rId82"/>
    <sheet name="WK08・2024" sheetId="496" r:id="rId83"/>
    <sheet name="WK07・2024" sheetId="495" r:id="rId84"/>
    <sheet name="WK06・2024" sheetId="494" r:id="rId85"/>
    <sheet name="WK05・2024" sheetId="493" r:id="rId86"/>
    <sheet name="WK04・2024" sheetId="492" r:id="rId87"/>
    <sheet name="WK03・2024" sheetId="491" r:id="rId88"/>
    <sheet name="WK02・2024" sheetId="490" r:id="rId89"/>
    <sheet name="WK01・2024" sheetId="489" r:id="rId90"/>
    <sheet name="WK52・2023" sheetId="488" r:id="rId91"/>
    <sheet name="WK51・2023" sheetId="487" r:id="rId92"/>
    <sheet name="WK50・2023" sheetId="486" r:id="rId93"/>
    <sheet name="WK49・2023" sheetId="485" r:id="rId94"/>
    <sheet name="WK48・2023" sheetId="484" r:id="rId95"/>
    <sheet name="WK47・2023" sheetId="483" r:id="rId96"/>
    <sheet name="WK46・2023" sheetId="482" r:id="rId97"/>
    <sheet name="WK45・2023" sheetId="480" r:id="rId98"/>
    <sheet name="WK44・2023" sheetId="479" r:id="rId99"/>
    <sheet name="WK43・2023" sheetId="478" r:id="rId100"/>
    <sheet name="WK42・2023" sheetId="477" r:id="rId101"/>
    <sheet name="WK41・2023" sheetId="476" r:id="rId102"/>
    <sheet name="WK40・2023" sheetId="475" r:id="rId103"/>
    <sheet name="WK39・2023" sheetId="474" r:id="rId104"/>
    <sheet name="WK38・2023" sheetId="473" r:id="rId105"/>
    <sheet name="WK37・2023" sheetId="472" r:id="rId106"/>
    <sheet name="WK36・2023" sheetId="471" r:id="rId107"/>
    <sheet name="WK35・2023" sheetId="470" r:id="rId108"/>
    <sheet name="WK34・2023" sheetId="469" r:id="rId109"/>
    <sheet name="WK33・2023" sheetId="468" r:id="rId110"/>
    <sheet name="WK32・2023" sheetId="466" r:id="rId111"/>
    <sheet name="WK31・2023" sheetId="465" r:id="rId112"/>
    <sheet name="WK30・2023" sheetId="464" r:id="rId113"/>
    <sheet name="WK29・2023" sheetId="463" r:id="rId114"/>
    <sheet name="WK28・2023" sheetId="462" r:id="rId115"/>
    <sheet name="WK27・2023" sheetId="461" r:id="rId116"/>
    <sheet name="WK26・2023" sheetId="460" r:id="rId117"/>
    <sheet name="WK25・2023" sheetId="459" r:id="rId118"/>
    <sheet name="WK24・2023" sheetId="458" r:id="rId119"/>
    <sheet name="WK23・2023" sheetId="457" r:id="rId120"/>
    <sheet name="WK22・2023" sheetId="456" r:id="rId121"/>
    <sheet name="WK21・2023" sheetId="455" r:id="rId122"/>
    <sheet name="WK20・2023" sheetId="453" r:id="rId123"/>
    <sheet name="WK19・2023" sheetId="452" r:id="rId124"/>
    <sheet name="WK18・2023" sheetId="451" r:id="rId125"/>
    <sheet name="WK17・2023" sheetId="450" r:id="rId126"/>
    <sheet name="WK16・2023" sheetId="449" r:id="rId127"/>
    <sheet name="WK15・2023" sheetId="448" r:id="rId128"/>
    <sheet name="WK14・2023" sheetId="447" r:id="rId129"/>
    <sheet name="WK13・2023" sheetId="446" r:id="rId130"/>
    <sheet name="WK12・2023" sheetId="445" r:id="rId131"/>
    <sheet name="WK11・2023" sheetId="444" r:id="rId132"/>
    <sheet name="WK10・2023" sheetId="443" r:id="rId133"/>
    <sheet name="WK09・2023" sheetId="442" r:id="rId134"/>
    <sheet name="WK08・2023" sheetId="441" r:id="rId135"/>
    <sheet name="WK07・2023" sheetId="440" r:id="rId136"/>
    <sheet name="WK06・2023" sheetId="439" r:id="rId137"/>
    <sheet name="WK05・2023" sheetId="438" r:id="rId138"/>
    <sheet name="WK04・2023" sheetId="436" r:id="rId139"/>
    <sheet name="WK03・2023" sheetId="435" r:id="rId140"/>
    <sheet name="WK02・2023" sheetId="434" r:id="rId141"/>
    <sheet name="WK01・2023" sheetId="433" r:id="rId142"/>
    <sheet name="WK53・2022" sheetId="432" r:id="rId143"/>
    <sheet name="WK37・2022" sheetId="414" state="hidden" r:id="rId144"/>
    <sheet name="WK36・2022" sheetId="413" state="hidden" r:id="rId145"/>
    <sheet name="WK35・2022" sheetId="412" state="hidden" r:id="rId146"/>
    <sheet name="WK34・2022" sheetId="411" state="hidden" r:id="rId147"/>
    <sheet name="WK33・2022" sheetId="410" state="hidden" r:id="rId148"/>
    <sheet name="WK32・2022" sheetId="409" state="hidden" r:id="rId149"/>
    <sheet name="WK31・2022" sheetId="408" state="hidden" r:id="rId150"/>
    <sheet name="WK30・2022" sheetId="407" state="hidden" r:id="rId151"/>
    <sheet name="WK29・2022" sheetId="406" state="hidden" r:id="rId152"/>
    <sheet name="WK28・2022" sheetId="405" state="hidden" r:id="rId153"/>
    <sheet name="WK27・2022" sheetId="404" state="hidden" r:id="rId154"/>
    <sheet name="WK26・2022" sheetId="403" state="hidden" r:id="rId155"/>
    <sheet name="WK25・2022" sheetId="402" state="hidden" r:id="rId156"/>
    <sheet name="WK24・2022" sheetId="401" state="hidden" r:id="rId157"/>
    <sheet name="WK23・2022" sheetId="400" state="hidden" r:id="rId158"/>
    <sheet name="WK22・2022" sheetId="399" state="hidden" r:id="rId159"/>
    <sheet name="WK21・2022" sheetId="398" state="hidden" r:id="rId160"/>
    <sheet name="WK20・2022" sheetId="397" state="hidden" r:id="rId161"/>
    <sheet name="WK19・2022" sheetId="396" state="hidden" r:id="rId162"/>
    <sheet name="WK18・2022" sheetId="395" state="hidden" r:id="rId163"/>
    <sheet name="WK17・2022" sheetId="394" state="hidden" r:id="rId164"/>
    <sheet name="WK16・2022" sheetId="393" state="hidden" r:id="rId165"/>
    <sheet name="WK15・2022" sheetId="392" state="hidden" r:id="rId166"/>
    <sheet name="WK14・2022" sheetId="391" state="hidden" r:id="rId167"/>
    <sheet name="WK13・2022" sheetId="390" state="hidden" r:id="rId168"/>
    <sheet name="WK12・2022" sheetId="389" state="hidden" r:id="rId169"/>
    <sheet name="WK11・2022" sheetId="388" state="hidden" r:id="rId170"/>
    <sheet name="WK10・2022" sheetId="387" state="hidden" r:id="rId171"/>
    <sheet name="WK09・2022" sheetId="386" state="hidden" r:id="rId172"/>
    <sheet name="WK08・2022" sheetId="385" state="hidden" r:id="rId173"/>
    <sheet name="WK07・2022" sheetId="384" state="hidden" r:id="rId174"/>
    <sheet name="WK06・2022" sheetId="383" state="hidden" r:id="rId175"/>
    <sheet name="WK05・2022" sheetId="382" state="hidden" r:id="rId176"/>
    <sheet name="WK04・2022" sheetId="381" state="hidden" r:id="rId177"/>
    <sheet name="WK03・2022" sheetId="380" state="hidden" r:id="rId178"/>
    <sheet name="WK02・2022" sheetId="379" r:id="rId179"/>
    <sheet name="WK52・2021" sheetId="378" state="hidden" r:id="rId180"/>
  </sheets>
  <definedNames>
    <definedName name="_xlnm.Print_Area" localSheetId="37">'WK01・2025 '!$A$1:$H$41</definedName>
    <definedName name="_xlnm.Print_Area" localSheetId="36">'WK02・2025 '!$A$1:$K$45</definedName>
    <definedName name="_xlnm.Print_Area" localSheetId="35">'WK03・2025 '!$A$1:$K$45</definedName>
    <definedName name="_xlnm.Print_Area" localSheetId="70">'WK20・2024 '!$A$1:$H$39</definedName>
    <definedName name="_xlnm.Print_Area" localSheetId="69">'WK21・2024 '!$A$1:$H$39</definedName>
    <definedName name="_xlnm.Print_Area" localSheetId="68">'WK22・2024 '!$A$1:$H$39</definedName>
    <definedName name="_xlnm.Print_Area" localSheetId="67">'WK23・2024 '!$A$1:$H$39</definedName>
    <definedName name="_xlnm.Print_Area" localSheetId="15">WK23・2025!$A$1:$O$51</definedName>
    <definedName name="_xlnm.Print_Area" localSheetId="66">'WK24・2024 '!$A$1:$H$39</definedName>
    <definedName name="_xlnm.Print_Area" localSheetId="14">WK24・2025!$A$1:$O$51</definedName>
    <definedName name="_xlnm.Print_Area" localSheetId="13">WK25・2025!$A$1:$O$51</definedName>
    <definedName name="_xlnm.Print_Area" localSheetId="64">'WK26・2024 '!$A$1:$H$39</definedName>
    <definedName name="_xlnm.Print_Area" localSheetId="12">WK26・2025!$A$1:$O$51</definedName>
    <definedName name="_xlnm.Print_Area" localSheetId="11">WK27・2025!$A$1:$O$51</definedName>
    <definedName name="_xlnm.Print_Area" localSheetId="10">'WK28・2025 '!$A$1:$O$51</definedName>
    <definedName name="_xlnm.Print_Area" localSheetId="9">'WK29・2025 '!$A$1:$O$51</definedName>
    <definedName name="_xlnm.Print_Area" localSheetId="8">WK30・2025!$A$1:$O$55</definedName>
    <definedName name="_xlnm.Print_Area" localSheetId="59">'WK31・2024 '!$A$1:$H$39</definedName>
    <definedName name="_xlnm.Print_Area" localSheetId="7">WK31・2025!$A$1:$O$55</definedName>
    <definedName name="_xlnm.Print_Area" localSheetId="58">'WK32・2024 '!$A$1:$H$39</definedName>
    <definedName name="_xlnm.Print_Area" localSheetId="6">WK32・2025!$A$1:$O$55</definedName>
    <definedName name="_xlnm.Print_Area" localSheetId="5">WK33・2025!$A$1:$O$55</definedName>
    <definedName name="_xlnm.Print_Area" localSheetId="4">WK34・2025!$A$1:$O$55</definedName>
    <definedName name="_xlnm.Print_Area" localSheetId="3">WK35・2025!$A$1:$O$55</definedName>
    <definedName name="_xlnm.Print_Area" localSheetId="2">WK36・2025!$A$1:$O$55</definedName>
    <definedName name="_xlnm.Print_Area" localSheetId="1">WK37・2025!$A$1:$O$55</definedName>
    <definedName name="_xlnm.Print_Area" localSheetId="0">WK38・2025!$A$1:$O$55</definedName>
    <definedName name="_xlnm.Print_Area" localSheetId="46">'WK44・2024 '!$A$1:$H$39</definedName>
    <definedName name="_xlnm.Print_Area" localSheetId="42">'WK48・2024 '!$A$1:$H$39</definedName>
    <definedName name="_xlnm.Print_Area" localSheetId="38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3" i="586" l="1"/>
  <c r="J42" i="586"/>
  <c r="J25" i="586"/>
  <c r="J27" i="586" s="1"/>
  <c r="J32" i="586" s="1"/>
  <c r="J24" i="586"/>
  <c r="B52" i="586"/>
  <c r="B51" i="586"/>
  <c r="J44" i="586"/>
  <c r="J45" i="586" s="1"/>
  <c r="J37" i="586"/>
  <c r="J38" i="586" s="1"/>
  <c r="J41" i="586" s="1"/>
  <c r="B32" i="586"/>
  <c r="B31" i="586"/>
  <c r="J9" i="586"/>
  <c r="J10" i="586" s="1"/>
  <c r="J8" i="586"/>
  <c r="B52" i="585"/>
  <c r="B51" i="585"/>
  <c r="J45" i="585"/>
  <c r="J46" i="585" s="1"/>
  <c r="J49" i="585" s="1"/>
  <c r="J50" i="585" s="1"/>
  <c r="J51" i="585" s="1"/>
  <c r="J37" i="585"/>
  <c r="J38" i="585" s="1"/>
  <c r="J41" i="585" s="1"/>
  <c r="B32" i="585"/>
  <c r="B31" i="585"/>
  <c r="J9" i="585"/>
  <c r="J8" i="585" s="1"/>
  <c r="J12" i="585"/>
  <c r="J26" i="586" l="1"/>
  <c r="J12" i="586"/>
  <c r="J11" i="586"/>
  <c r="J17" i="586" s="1"/>
  <c r="J46" i="586"/>
  <c r="J49" i="586" s="1"/>
  <c r="J50" i="586" s="1"/>
  <c r="J51" i="586" s="1"/>
  <c r="J10" i="585"/>
  <c r="J17" i="585" s="1"/>
  <c r="J11" i="585"/>
  <c r="J42" i="584"/>
  <c r="J46" i="584" s="1"/>
  <c r="J47" i="584" s="1"/>
  <c r="J49" i="584" s="1"/>
  <c r="J50" i="584" s="1"/>
  <c r="J51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8" i="569"/>
  <c r="J10" i="569" s="1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22" i="549" l="1"/>
  <c r="J12" i="548" l="1"/>
  <c r="J9" i="548" s="1"/>
  <c r="J8" i="548" s="1"/>
  <c r="J11" i="548" s="1"/>
  <c r="J10" i="548" s="1"/>
  <c r="J45" i="550" l="1"/>
  <c r="J44" i="549"/>
  <c r="J31" i="549"/>
  <c r="J32" i="549" s="1"/>
  <c r="J35" i="549" s="1"/>
  <c r="J36" i="549" s="1"/>
  <c r="J37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8" i="549" l="1"/>
  <c r="J39" i="549" s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<sst xmlns="http://schemas.openxmlformats.org/spreadsheetml/2006/main" count="22456" uniqueCount="10820">
  <si>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</si>
  <si>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</si>
  <si>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</si>
  <si>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</si>
  <si>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</si>
  <si>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</si>
  <si>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</si>
  <si>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</si>
  <si>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</si>
  <si>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</si>
  <si>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</si>
  <si>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</si>
  <si>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</si>
  <si>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</si>
  <si>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</si>
  <si>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</si>
  <si>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</si>
  <si>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</si>
  <si>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</si>
  <si>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</si>
  <si>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</si>
  <si>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</si>
  <si>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</si>
  <si>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</si>
  <si>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</si>
  <si>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</si>
  <si>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</si>
  <si>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</si>
  <si>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</si>
  <si>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</si>
  <si>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</si>
  <si>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</si>
  <si>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</si>
  <si>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</si>
  <si>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</si>
  <si>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</si>
  <si>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</si>
  <si>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</si>
  <si>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</si>
  <si>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</si>
  <si>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</si>
  <si>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</si>
  <si>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</si>
  <si>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</si>
  <si>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</si>
  <si>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</si>
  <si>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</si>
  <si>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</si>
  <si>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</si>
  <si>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</si>
  <si>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</si>
  <si>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</si>
  <si>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</si>
  <si>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</si>
  <si>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</si>
  <si>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</si>
  <si>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</si>
  <si>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</si>
  <si>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</si>
  <si>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</si>
  <si>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</si>
  <si>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</si>
  <si>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</si>
  <si>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</si>
  <si>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</si>
  <si>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</si>
  <si>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</si>
  <si>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</si>
  <si>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</si>
  <si>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</si>
  <si>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</si>
  <si>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</si>
  <si>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</si>
  <si>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</si>
  <si>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</si>
  <si>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</si>
  <si>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</si>
  <si>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</si>
  <si>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</si>
  <si>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</si>
  <si>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</si>
  <si>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</si>
  <si>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</si>
  <si>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</si>
  <si>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</si>
  <si>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</si>
  <si>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</si>
  <si>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</si>
  <si>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</si>
  <si>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</si>
  <si>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</si>
  <si>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</si>
  <si>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</si>
  <si>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</si>
  <si>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</si>
  <si>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</si>
  <si>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</si>
  <si>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</si>
  <si>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</si>
  <si>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</si>
  <si>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</si>
  <si>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</si>
  <si>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</si>
  <si>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</si>
  <si>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</si>
  <si>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</si>
  <si>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</si>
  <si>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</si>
  <si>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</si>
  <si>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</si>
  <si>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</si>
  <si>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</si>
  <si>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</si>
  <si>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</si>
  <si>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</si>
  <si>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</si>
  <si>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</si>
  <si>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</si>
  <si>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</si>
  <si>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</si>
  <si>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</si>
  <si>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</si>
  <si>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</si>
  <si>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</si>
  <si>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</si>
  <si>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</si>
  <si>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</si>
  <si>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</si>
  <si>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</si>
  <si>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</si>
  <si>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</si>
  <si>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</si>
  <si>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</si>
  <si>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</si>
  <si>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</si>
  <si>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</si>
  <si>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</si>
  <si>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</si>
  <si>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</si>
  <si>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</si>
  <si>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</si>
  <si>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</si>
  <si>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</si>
  <si>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</si>
  <si>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</si>
  <si>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</si>
  <si>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</si>
  <si>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</si>
  <si>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</si>
  <si>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</si>
  <si>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</si>
  <si>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</si>
  <si>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</si>
  <si>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</si>
  <si>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</si>
  <si>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</si>
  <si>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</si>
  <si>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</si>
  <si>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</si>
  <si>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</si>
  <si>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</si>
  <si>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</si>
  <si>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</si>
  <si>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</si>
  <si>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</si>
  <si>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</si>
  <si>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</si>
  <si>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</si>
  <si>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</si>
  <si>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</si>
  <si>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</si>
  <si>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</si>
  <si>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</si>
  <si>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</si>
  <si>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</si>
  <si>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</si>
  <si>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</si>
  <si>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</si>
  <si>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</si>
  <si>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</si>
  <si>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</si>
  <si>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</si>
  <si>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</si>
  <si>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</si>
  <si>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</si>
  <si>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</si>
  <si>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</si>
  <si>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</si>
  <si>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</si>
  <si>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</si>
  <si>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</si>
  <si>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</si>
  <si>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</si>
  <si>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</si>
  <si>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</si>
  <si>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</si>
  <si>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</si>
  <si>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</si>
  <si>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</si>
  <si>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</si>
  <si>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</si>
  <si>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</si>
  <si>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</si>
  <si>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</si>
  <si>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</si>
  <si>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</si>
  <si>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</si>
  <si>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</si>
  <si>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</si>
  <si>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</si>
  <si>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</si>
  <si>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</si>
  <si>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</si>
  <si>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</si>
  <si>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</si>
  <si>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</si>
  <si>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</si>
  <si>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</si>
  <si>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</si>
  <si>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</si>
  <si>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</si>
  <si>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</si>
  <si>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</si>
  <si>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</si>
  <si>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</si>
  <si>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</si>
  <si>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</si>
  <si>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</si>
  <si>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</si>
  <si>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</si>
  <si>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</si>
  <si>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</si>
  <si>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</si>
  <si>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</si>
  <si>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</si>
  <si>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</si>
  <si>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</si>
  <si>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</si>
  <si>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</si>
  <si>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</si>
  <si>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</si>
  <si>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</si>
  <si>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</si>
  <si>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</si>
  <si>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</si>
  <si>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</si>
  <si>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</si>
  <si>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</si>
  <si>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</si>
  <si>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</si>
  <si>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</si>
  <si>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</si>
  <si>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</si>
  <si>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</si>
  <si>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</si>
  <si>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</si>
  <si>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</si>
  <si>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</si>
  <si>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</si>
  <si>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</si>
  <si>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</si>
  <si>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</si>
  <si>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</si>
  <si>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</si>
  <si>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</si>
  <si>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</si>
  <si>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</si>
  <si>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</si>
  <si>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</si>
  <si>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</si>
  <si>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</si>
  <si>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</si>
  <si>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</si>
  <si>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</si>
  <si>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</si>
  <si>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</si>
  <si>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</si>
  <si>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</si>
  <si>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</si>
  <si>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</si>
  <si>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</si>
  <si>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</si>
  <si>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</si>
  <si>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</si>
  <si>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</si>
  <si>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</si>
  <si>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</si>
  <si>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</si>
  <si>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</si>
  <si>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</si>
  <si>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</si>
  <si>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</si>
  <si>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</si>
  <si>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</si>
  <si>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</si>
  <si>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</si>
  <si>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</si>
  <si>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</si>
  <si>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</si>
  <si>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</si>
  <si>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</si>
  <si>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</si>
  <si>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</si>
  <si>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</si>
  <si>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</si>
  <si>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</si>
  <si>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</si>
  <si>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</si>
  <si>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</si>
  <si>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</si>
  <si>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</si>
  <si>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</si>
  <si>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</si>
  <si>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</si>
  <si>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</si>
  <si>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</si>
  <si>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</si>
  <si>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</si>
  <si>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</si>
  <si>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</si>
  <si>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</si>
  <si>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</si>
  <si>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</si>
  <si>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</si>
  <si>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</si>
  <si>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</si>
  <si>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</si>
  <si>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</si>
  <si>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</si>
  <si>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</si>
  <si>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</si>
  <si>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</si>
  <si>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</si>
  <si>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</si>
  <si>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</si>
  <si>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</si>
  <si>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</si>
  <si>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</si>
  <si>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</si>
  <si>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</si>
  <si>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</si>
  <si>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</si>
  <si>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</si>
  <si>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</si>
  <si>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</si>
  <si>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</si>
  <si>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</si>
  <si>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</si>
  <si>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</si>
  <si>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</si>
  <si>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</si>
  <si>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</si>
  <si>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</si>
  <si>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</si>
  <si>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</si>
  <si>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</si>
  <si>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</si>
  <si>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</si>
  <si>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</si>
  <si>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</si>
  <si>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</si>
  <si>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</si>
  <si>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</si>
  <si>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</si>
  <si>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</si>
  <si>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</si>
  <si>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</si>
  <si>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</si>
  <si>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</si>
  <si>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</si>
  <si>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</si>
  <si>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</si>
  <si>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</si>
  <si>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</si>
  <si>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</si>
  <si>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</si>
  <si>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</si>
  <si>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</si>
  <si>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</si>
  <si>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</si>
  <si>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</si>
  <si>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</si>
  <si>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</si>
  <si>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</si>
  <si>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</si>
  <si>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</si>
  <si>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</si>
  <si>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</si>
  <si>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</si>
  <si>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</si>
  <si>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</si>
  <si>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</si>
  <si>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</si>
  <si>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</si>
  <si>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</si>
  <si>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</si>
  <si>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</si>
  <si>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</si>
  <si>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</si>
  <si>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</si>
  <si>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</si>
  <si>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</si>
  <si>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</si>
  <si>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</si>
  <si>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</si>
  <si>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</si>
  <si>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</si>
  <si>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</si>
  <si>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</si>
  <si>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</si>
  <si>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</si>
  <si>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</si>
  <si>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</si>
  <si>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</si>
  <si>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</si>
  <si>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</si>
  <si>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</si>
  <si>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</si>
  <si>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</si>
  <si>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</si>
  <si>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</si>
  <si>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</si>
  <si>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</si>
  <si>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</si>
  <si>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</si>
  <si>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</si>
  <si>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</si>
  <si>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</si>
  <si>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</si>
  <si>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</si>
  <si>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</si>
  <si>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</si>
  <si>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</si>
  <si>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</si>
  <si>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</si>
  <si>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</si>
  <si>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</si>
  <si>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</si>
  <si>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</si>
  <si>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</si>
  <si>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</si>
  <si>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</si>
  <si>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</si>
  <si>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</si>
  <si>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</si>
  <si>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</si>
  <si>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</si>
  <si>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</si>
  <si>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</si>
  <si>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</si>
  <si>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</si>
  <si>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</si>
  <si>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</si>
  <si>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</si>
  <si>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</si>
  <si>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</si>
  <si>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</si>
  <si>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</si>
  <si>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</si>
  <si>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</si>
  <si>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</si>
  <si>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</si>
  <si>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</si>
  <si>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</si>
  <si>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</si>
  <si>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</si>
  <si>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</si>
  <si>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</si>
  <si>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</si>
  <si>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</si>
  <si>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</si>
  <si>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</si>
  <si>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</si>
  <si>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</si>
  <si>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</si>
  <si>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</si>
  <si>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</si>
  <si>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</si>
  <si>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</si>
  <si>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</si>
  <si>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</si>
  <si>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</si>
  <si>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</si>
  <si>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</si>
  <si>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</si>
  <si>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</si>
  <si>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</si>
  <si>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</si>
  <si>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</si>
  <si>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</si>
  <si>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</si>
  <si>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</si>
  <si>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</si>
  <si>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</si>
  <si>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</si>
  <si>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</si>
  <si>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</si>
  <si>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</si>
  <si>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</si>
  <si>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</si>
  <si>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</si>
  <si>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</si>
  <si>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</si>
  <si>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</si>
  <si>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</si>
  <si>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</si>
  <si>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</si>
  <si>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</si>
  <si>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</si>
  <si>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</si>
  <si>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</si>
  <si>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</si>
  <si>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</si>
  <si>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</si>
  <si>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</si>
  <si>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</si>
  <si>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</si>
  <si>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</si>
  <si>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</si>
  <si>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</si>
  <si>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</si>
  <si>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</si>
  <si>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</si>
  <si>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</si>
  <si>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</si>
  <si>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</si>
  <si>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</si>
  <si>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</si>
  <si>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</si>
  <si>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</si>
  <si>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</si>
  <si>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</si>
  <si>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</si>
  <si>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</si>
  <si>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</si>
  <si>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</si>
  <si>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</si>
  <si>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</si>
  <si>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</si>
  <si>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</si>
  <si>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</si>
  <si>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</si>
  <si>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</si>
  <si>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</si>
  <si>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</si>
  <si>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</si>
  <si>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</si>
  <si>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</si>
  <si>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</si>
  <si>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</si>
  <si>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</si>
  <si>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</si>
  <si>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</si>
  <si>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</si>
  <si>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</si>
  <si>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</si>
  <si>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</si>
  <si>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</si>
  <si>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</si>
  <si>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</si>
  <si>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</si>
  <si>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</si>
  <si>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</si>
  <si>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</si>
  <si>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</si>
  <si>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</si>
  <si>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</si>
  <si>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</si>
  <si>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</si>
  <si>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</si>
  <si>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</si>
  <si>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</si>
  <si>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</si>
  <si>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</si>
  <si>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</si>
  <si>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</si>
  <si>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</si>
  <si>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</si>
  <si>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</si>
  <si>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</si>
  <si>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</si>
  <si>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</si>
  <si>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</si>
  <si>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</si>
  <si>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</si>
  <si>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</si>
  <si>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</si>
  <si>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</si>
  <si>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</si>
  <si>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</si>
  <si>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</si>
  <si>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</si>
  <si>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</si>
  <si>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</si>
  <si>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</si>
  <si>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</si>
  <si>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</si>
  <si>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</si>
  <si>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</si>
  <si>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</si>
  <si>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</si>
  <si>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</si>
  <si>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</si>
  <si>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</si>
  <si>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</si>
  <si>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</si>
  <si>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</si>
  <si>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</si>
  <si>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</si>
  <si>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</si>
  <si>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</si>
  <si>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</si>
  <si>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</si>
  <si>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</si>
  <si>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</si>
  <si>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</si>
  <si>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</si>
  <si>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</si>
  <si>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</si>
  <si>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</si>
  <si>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</si>
  <si>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</si>
  <si>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</si>
  <si>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</si>
  <si>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</si>
  <si>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</si>
  <si>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</si>
  <si>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</si>
  <si>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</si>
  <si>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</si>
  <si>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</si>
  <si>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</si>
  <si>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</si>
  <si>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</si>
  <si>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</si>
  <si>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</si>
  <si>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</si>
  <si>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</si>
  <si>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</si>
  <si>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</si>
  <si>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</si>
  <si>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</si>
  <si>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</si>
  <si>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</si>
  <si>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</si>
  <si>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</si>
  <si>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</si>
  <si>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</si>
  <si>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</si>
  <si>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</si>
  <si>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</si>
  <si>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</si>
  <si>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</si>
  <si>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</si>
  <si>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</si>
  <si>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</si>
  <si>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</si>
  <si>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</si>
  <si>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</si>
  <si>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</si>
  <si>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</si>
  <si>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</si>
  <si>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</si>
  <si>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</si>
  <si>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</si>
  <si>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</si>
  <si>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</si>
  <si>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</si>
  <si>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</si>
  <si>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</si>
  <si>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</si>
  <si>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</si>
  <si>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</si>
  <si>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</si>
  <si>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</si>
  <si>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</si>
  <si>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</si>
  <si>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</si>
  <si>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</si>
  <si>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</si>
  <si>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</si>
  <si>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</si>
  <si>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</si>
  <si>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</si>
  <si>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</si>
  <si>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</si>
  <si>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</si>
  <si>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</si>
  <si>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</si>
  <si>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</si>
  <si>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</si>
  <si>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</si>
  <si>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</si>
  <si>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</si>
  <si>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</si>
  <si>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</si>
  <si>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</si>
  <si>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</si>
  <si>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</si>
  <si>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</si>
  <si>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</si>
  <si>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</si>
  <si>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</si>
  <si>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</si>
  <si>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</si>
  <si>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</si>
  <si>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</si>
  <si>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</si>
  <si>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</si>
  <si>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</si>
  <si>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</si>
  <si>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</si>
  <si>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</si>
  <si>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</si>
  <si>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</si>
  <si>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</si>
  <si>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</si>
  <si>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</si>
  <si>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</si>
  <si>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</si>
  <si>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</si>
  <si>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</si>
  <si>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</si>
  <si>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</si>
  <si>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</si>
  <si>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</si>
  <si>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</si>
  <si>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</si>
  <si>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</si>
  <si>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</si>
  <si>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</si>
  <si>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</si>
  <si>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</si>
  <si>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</si>
  <si>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</si>
  <si>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</si>
  <si>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</si>
  <si>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</si>
  <si>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</si>
  <si>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</si>
  <si>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</si>
  <si>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</si>
  <si>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</si>
  <si>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</si>
  <si>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</si>
  <si>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</si>
  <si>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</si>
  <si>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</si>
  <si>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</si>
  <si>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</si>
  <si>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</si>
  <si>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</si>
  <si>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</si>
  <si>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</si>
  <si>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</si>
  <si>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</si>
  <si>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</si>
  <si>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</si>
  <si>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</si>
  <si>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</si>
  <si>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</si>
  <si>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</si>
  <si>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</si>
  <si>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</si>
  <si>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</si>
  <si>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</si>
  <si>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</si>
  <si>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</si>
  <si>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</si>
  <si>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</si>
  <si>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</si>
  <si>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</si>
  <si>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</si>
  <si>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</si>
  <si>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</si>
  <si>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</si>
  <si>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</si>
  <si>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</si>
  <si>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</si>
  <si>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</si>
  <si>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</si>
  <si>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</si>
  <si>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</si>
  <si>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</si>
  <si>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</si>
  <si>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</si>
  <si>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</si>
  <si>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</si>
  <si>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</si>
  <si>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</si>
  <si>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</si>
  <si>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</si>
  <si>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</si>
  <si>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</si>
  <si>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</si>
  <si>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</si>
  <si>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</si>
  <si>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</si>
  <si>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</si>
  <si>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</si>
  <si>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</si>
  <si>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</si>
  <si>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</si>
  <si>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</si>
  <si>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</si>
  <si>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</si>
  <si>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</si>
  <si>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</si>
  <si>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</si>
  <si>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</si>
  <si>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</si>
  <si>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</si>
  <si>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</si>
  <si>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</si>
  <si>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</si>
  <si>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</si>
  <si>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</si>
  <si>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</si>
  <si>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</si>
  <si>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</si>
  <si>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</si>
  <si>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</si>
  <si>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</si>
  <si>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</si>
  <si>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</si>
  <si>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</si>
  <si>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</si>
  <si>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</si>
  <si>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</si>
  <si>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</si>
  <si>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</si>
  <si>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</si>
  <si>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</si>
  <si>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</si>
  <si>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</si>
  <si>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</si>
  <si>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</si>
  <si>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</si>
  <si>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</si>
  <si>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</si>
  <si>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</si>
  <si>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</si>
  <si>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</si>
  <si>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</si>
  <si>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</si>
  <si>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</si>
  <si>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</si>
  <si>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</si>
  <si>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</si>
  <si>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</si>
  <si>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</si>
  <si>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</si>
  <si>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</si>
  <si>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</si>
  <si>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</si>
  <si>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</si>
  <si>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</si>
  <si>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</si>
  <si>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</si>
  <si>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</si>
  <si>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</si>
  <si>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</si>
  <si>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</si>
  <si>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</si>
  <si>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</si>
  <si>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</si>
  <si>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</si>
  <si>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</si>
  <si>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</si>
  <si>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</si>
  <si>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</si>
  <si>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</si>
  <si>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</si>
  <si>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</si>
  <si>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</si>
  <si>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</si>
  <si>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</si>
  <si>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</si>
  <si>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</si>
  <si>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</si>
  <si>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</si>
  <si>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</si>
  <si>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</si>
  <si>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</si>
  <si>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</si>
  <si>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</si>
  <si>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</si>
  <si>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</si>
  <si>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</si>
  <si>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</si>
  <si>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</si>
  <si>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</si>
  <si>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</si>
  <si>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</si>
  <si>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</si>
  <si>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</si>
  <si>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</si>
  <si>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</si>
  <si>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</si>
  <si>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</si>
  <si>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</si>
  <si>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</si>
  <si>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</si>
  <si>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</si>
  <si>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</si>
  <si>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</si>
  <si>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</si>
  <si>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</si>
  <si>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</si>
  <si>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</si>
  <si>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</si>
  <si>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</si>
  <si>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</si>
  <si>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</si>
  <si>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</si>
  <si>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</si>
  <si>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</si>
  <si>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</si>
  <si>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</si>
  <si>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</si>
  <si>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</si>
  <si>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</si>
  <si>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</si>
  <si>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</si>
  <si>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</si>
  <si>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</si>
  <si>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</si>
  <si>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</si>
  <si>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</si>
  <si>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</si>
  <si>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</si>
  <si>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</si>
  <si>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</si>
  <si>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</si>
  <si>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</si>
  <si>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</si>
  <si>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</si>
  <si>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</si>
  <si>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</si>
  <si>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</si>
  <si>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</si>
  <si>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</si>
  <si>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</si>
  <si>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</si>
  <si>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</si>
  <si>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</si>
  <si>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</si>
  <si>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</si>
  <si>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</si>
  <si>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</si>
  <si>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</si>
  <si>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</si>
  <si>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</si>
  <si>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</si>
  <si>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</si>
  <si>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</si>
  <si>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</si>
  <si>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</si>
  <si>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</si>
  <si>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</si>
  <si>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</si>
  <si>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</si>
  <si>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</si>
  <si>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</si>
  <si>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</si>
  <si>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</si>
  <si>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</si>
  <si>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</si>
  <si>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</si>
  <si>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</si>
  <si>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</si>
  <si>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</si>
  <si>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</si>
  <si>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</si>
  <si>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</si>
  <si>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</si>
  <si>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</si>
  <si>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</si>
  <si>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</si>
  <si>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</si>
  <si>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</si>
  <si>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</si>
  <si>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</si>
  <si>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</si>
  <si>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</si>
  <si>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</si>
  <si>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</si>
  <si>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</si>
  <si>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</si>
  <si>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</si>
  <si>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</si>
  <si>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</si>
  <si>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</si>
  <si>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</si>
  <si>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</si>
  <si>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</si>
  <si>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</si>
  <si>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</si>
  <si>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</si>
  <si>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</si>
  <si>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</si>
  <si>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</si>
  <si>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</si>
  <si>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</si>
  <si>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</si>
  <si>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</si>
  <si>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</si>
  <si>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</si>
  <si>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</si>
  <si>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</si>
  <si>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</si>
  <si>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</si>
  <si>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</si>
  <si>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</si>
  <si>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</si>
  <si>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</si>
  <si>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</si>
  <si>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</si>
  <si>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</si>
  <si>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</si>
  <si>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</si>
  <si>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</si>
  <si>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</si>
  <si>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</si>
  <si>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</si>
  <si>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</si>
  <si>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</si>
  <si>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</si>
  <si>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</si>
  <si>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</si>
  <si>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</si>
  <si>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</si>
  <si>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</si>
  <si>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</si>
  <si>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</si>
  <si>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</si>
  <si>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</si>
  <si>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</si>
  <si>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</si>
  <si>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</si>
  <si>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</si>
  <si>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</si>
  <si>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</si>
  <si>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</si>
  <si>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</si>
  <si>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</si>
  <si>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</si>
  <si>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</si>
  <si>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</si>
  <si>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</si>
  <si>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</si>
  <si>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</si>
  <si>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</si>
  <si>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</si>
  <si>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</si>
  <si>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</si>
  <si>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</si>
  <si>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</si>
  <si>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</si>
  <si>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</si>
  <si>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</si>
  <si>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</si>
  <si>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</si>
  <si>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</si>
  <si>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</si>
  <si>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</si>
  <si>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</si>
  <si>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</si>
  <si>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</si>
  <si>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</si>
  <si>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</si>
  <si>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</si>
  <si>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</si>
  <si>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</si>
  <si>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</si>
  <si>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</si>
  <si>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</si>
  <si>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</si>
  <si>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</si>
  <si>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</si>
  <si>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</si>
  <si>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</si>
  <si>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</si>
  <si>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</si>
  <si>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</si>
  <si>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</si>
  <si>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</si>
  <si>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</si>
  <si>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</si>
  <si>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</si>
  <si>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</si>
  <si>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</si>
  <si>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</si>
  <si>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</si>
  <si>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</si>
  <si>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</si>
  <si>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</si>
  <si>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</si>
  <si>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</si>
  <si>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</si>
  <si>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</si>
  <si>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</si>
  <si>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</si>
  <si>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</si>
  <si>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</si>
  <si>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</si>
  <si>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</si>
  <si>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</si>
  <si>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</si>
  <si>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</si>
  <si>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</si>
  <si>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</si>
  <si>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</si>
  <si>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</si>
  <si>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</si>
  <si>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</si>
  <si>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</si>
  <si>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</si>
  <si>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</si>
  <si>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</si>
  <si>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</si>
  <si>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</si>
  <si>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</si>
  <si>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</si>
  <si>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</si>
  <si>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</si>
  <si>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</si>
  <si>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</si>
  <si>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</si>
  <si>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</si>
  <si>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</si>
  <si>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</si>
  <si>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</si>
  <si>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</si>
  <si>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</si>
  <si>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</si>
  <si>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</si>
  <si>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</si>
  <si>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</si>
  <si>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</si>
  <si>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</si>
  <si>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</si>
  <si>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</si>
  <si>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</si>
  <si>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</si>
  <si>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</si>
  <si>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</si>
  <si>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</si>
  <si>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</si>
  <si>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</si>
  <si>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</si>
  <si>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</si>
  <si>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</si>
  <si>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</si>
  <si>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</si>
  <si>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</si>
  <si>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</si>
  <si>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</si>
  <si>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</si>
  <si>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</si>
  <si>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</si>
  <si>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</si>
  <si>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</si>
  <si>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</si>
  <si>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</si>
  <si>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</si>
  <si>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</si>
  <si>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</si>
  <si>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</si>
  <si>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</si>
  <si>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</si>
  <si>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</si>
  <si>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</si>
  <si>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</si>
  <si>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</si>
  <si>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</si>
  <si>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</si>
  <si>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</si>
  <si>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</si>
  <si>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</si>
  <si>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</si>
  <si>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</si>
  <si>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</si>
  <si>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</si>
  <si>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</si>
  <si>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</si>
  <si>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</si>
  <si>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</si>
  <si>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</si>
  <si>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</si>
  <si>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</si>
  <si>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</si>
  <si>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</si>
  <si>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</si>
  <si>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</si>
  <si>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</si>
  <si>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</si>
  <si>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</si>
  <si>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</si>
  <si>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</si>
  <si>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</si>
  <si>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</si>
  <si>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</si>
  <si>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</si>
  <si>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</si>
  <si>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</si>
  <si>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</si>
  <si>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</si>
  <si>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</si>
  <si>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</si>
  <si>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</si>
  <si>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</si>
  <si>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</si>
  <si>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</si>
  <si>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</si>
  <si>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</si>
  <si>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</si>
  <si>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</si>
  <si>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</si>
  <si>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</si>
  <si>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</si>
  <si>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</si>
  <si>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</si>
  <si>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</si>
  <si>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</si>
  <si>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</si>
  <si>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</si>
  <si>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</si>
  <si>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</si>
  <si>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</si>
  <si>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</si>
  <si>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</si>
  <si>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</si>
  <si>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</si>
  <si>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</si>
  <si>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</si>
  <si>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</si>
  <si>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</si>
  <si>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</si>
  <si>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</si>
  <si>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</si>
  <si>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</si>
  <si>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</si>
  <si>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</si>
  <si>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</si>
  <si>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</si>
  <si>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</si>
  <si>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</si>
  <si>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</si>
  <si>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</si>
  <si>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</si>
  <si>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</si>
  <si>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</si>
  <si>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</si>
  <si>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</si>
  <si>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</si>
  <si>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</si>
  <si>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</si>
  <si>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</si>
  <si>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</si>
  <si>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</si>
  <si>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</si>
  <si>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</si>
  <si>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</si>
  <si>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</si>
  <si>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</si>
  <si>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</si>
  <si>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</si>
  <si>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</si>
  <si>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</si>
  <si>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</si>
  <si>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</si>
  <si>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</si>
  <si>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</si>
  <si>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</si>
  <si>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</si>
  <si>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</si>
  <si>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</si>
  <si>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</si>
  <si>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</si>
  <si>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</si>
  <si>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</si>
  <si>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</si>
  <si>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</si>
  <si>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</si>
  <si>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</si>
  <si>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</si>
  <si>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</si>
  <si>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</si>
  <si>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</si>
  <si>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</si>
  <si>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</si>
  <si>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</si>
  <si>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</si>
  <si>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</si>
  <si>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</si>
  <si>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</si>
  <si>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</si>
  <si>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</si>
  <si>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</si>
  <si>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</si>
  <si>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</si>
  <si>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</si>
  <si>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</si>
  <si>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</si>
  <si>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</si>
  <si>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</si>
  <si>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</si>
  <si>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</si>
  <si>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</si>
  <si>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</si>
  <si>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</si>
  <si>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</si>
  <si>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</si>
  <si>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</si>
  <si>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</si>
  <si>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</si>
  <si>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</si>
  <si>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</si>
  <si>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</si>
  <si>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</si>
  <si>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</si>
  <si>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</si>
  <si>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</si>
  <si>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</si>
  <si>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</si>
  <si>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</si>
  <si>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</si>
  <si>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</si>
  <si>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</si>
  <si>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</si>
  <si>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</si>
  <si>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</si>
  <si>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</si>
  <si>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</si>
  <si>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</si>
  <si>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</si>
  <si>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</si>
  <si>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</si>
  <si>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</si>
  <si>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</si>
  <si>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</si>
  <si>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</si>
  <si>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</si>
  <si>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</si>
  <si>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</si>
  <si>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</si>
  <si>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</si>
  <si>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</si>
  <si>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</si>
  <si>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</si>
  <si>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</si>
  <si>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</si>
  <si>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</si>
  <si>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</si>
  <si>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</si>
  <si>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</si>
  <si>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</si>
  <si>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</si>
  <si>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</si>
  <si>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</si>
  <si>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</si>
  <si>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</si>
  <si>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</si>
  <si>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</si>
  <si>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</si>
  <si>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</si>
  <si>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</si>
  <si>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</si>
  <si>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</si>
  <si>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</si>
  <si>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</si>
  <si>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</si>
  <si>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</si>
  <si>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</si>
  <si>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</si>
  <si>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</si>
  <si>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</si>
  <si>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</si>
  <si>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</si>
  <si>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</si>
  <si>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</si>
  <si>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</si>
  <si>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</si>
  <si>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</si>
  <si>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</si>
  <si>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</si>
  <si>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</si>
  <si>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</si>
  <si>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</si>
  <si>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</si>
  <si>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</si>
  <si>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</si>
  <si>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</si>
  <si>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</si>
  <si>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</si>
  <si>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</si>
  <si>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</si>
  <si>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</si>
  <si>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</si>
  <si>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</si>
  <si>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</si>
  <si>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</si>
  <si>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</si>
  <si>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</si>
  <si>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</si>
  <si>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</si>
  <si>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</si>
  <si>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</si>
  <si>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</si>
  <si>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</si>
  <si>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</si>
  <si>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</si>
  <si>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</si>
  <si>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</si>
  <si>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</si>
  <si>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</si>
  <si>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</si>
  <si>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</si>
  <si>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</si>
  <si>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</si>
  <si>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</si>
  <si>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</si>
  <si>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</si>
  <si>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</si>
  <si>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</si>
  <si>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</si>
  <si>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</si>
  <si>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</si>
  <si>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</si>
  <si>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</si>
  <si>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</si>
  <si>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</si>
  <si>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</si>
  <si>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</si>
  <si>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</si>
  <si>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</si>
  <si>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</si>
  <si>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</si>
  <si>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</si>
  <si>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</si>
  <si>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</si>
  <si>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</si>
  <si>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</si>
  <si>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</si>
  <si>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</si>
  <si>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</si>
  <si>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</si>
  <si>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</si>
  <si>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</si>
  <si>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</si>
  <si>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</si>
  <si>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</si>
  <si>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</si>
  <si>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</si>
  <si>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</si>
  <si>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</si>
  <si>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</si>
  <si>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</si>
  <si>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</si>
  <si>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</si>
  <si>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</si>
  <si>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</si>
  <si>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</si>
  <si>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</si>
  <si>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</si>
  <si>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</si>
  <si>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</si>
  <si>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</si>
  <si>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</si>
  <si>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</si>
  <si>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</si>
  <si>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</si>
  <si>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</si>
  <si>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</si>
  <si>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</si>
  <si>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</si>
  <si>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</si>
  <si>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</si>
  <si>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</si>
  <si>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</si>
  <si>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</si>
  <si>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</si>
  <si>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</si>
  <si>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</si>
  <si>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</si>
  <si>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</si>
  <si>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</si>
  <si>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</si>
  <si>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</si>
  <si>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</si>
  <si>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</si>
  <si>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</si>
  <si>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</si>
  <si>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</si>
  <si>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</si>
  <si>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</si>
  <si>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</si>
  <si>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</si>
  <si>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</si>
  <si>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</si>
  <si>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</si>
  <si>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</si>
  <si>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</si>
  <si>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</si>
  <si>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</si>
  <si>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</si>
  <si>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</si>
  <si>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</si>
  <si>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</si>
  <si>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</si>
  <si>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</si>
  <si>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</si>
  <si>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</si>
  <si>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</si>
  <si>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</si>
  <si>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</si>
  <si>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</si>
  <si>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</si>
  <si>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</si>
  <si>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</si>
  <si>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</si>
  <si>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</si>
  <si>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</si>
  <si>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</si>
  <si>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</si>
  <si>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</si>
  <si>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</si>
  <si>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</si>
  <si>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</si>
  <si>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</si>
  <si>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</si>
  <si>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</si>
  <si>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</si>
  <si>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</si>
  <si>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</si>
  <si>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</si>
  <si>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</si>
  <si>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</si>
  <si>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</si>
  <si>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</si>
  <si>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</si>
  <si>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</si>
  <si>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</si>
  <si>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</si>
  <si>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</si>
  <si>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</si>
  <si>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</si>
  <si>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</si>
  <si>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</si>
  <si>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</si>
  <si>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</si>
  <si>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</si>
  <si>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</si>
  <si>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</si>
  <si>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</si>
  <si>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</si>
  <si>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</si>
  <si>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</si>
  <si>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</si>
  <si>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</si>
  <si>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</si>
  <si>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</si>
  <si>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</si>
  <si>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</si>
  <si>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</si>
  <si>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</si>
  <si>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</si>
  <si>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</si>
  <si>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</si>
  <si>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</si>
  <si>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</si>
  <si>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</si>
  <si>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</si>
  <si>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</si>
  <si>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</si>
  <si>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</si>
  <si>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</si>
  <si>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</si>
  <si>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</si>
  <si>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</si>
  <si>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</si>
  <si>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</si>
  <si>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</si>
  <si>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</si>
  <si>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</si>
  <si>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</si>
  <si>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</si>
  <si>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</si>
  <si>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</si>
  <si>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</si>
  <si>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</si>
  <si>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</si>
  <si>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</si>
  <si>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</si>
  <si>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</si>
  <si>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</si>
  <si>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</si>
  <si>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</si>
  <si>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</si>
  <si>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</si>
  <si>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</si>
  <si>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</si>
  <si>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</si>
  <si>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</si>
  <si>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</si>
  <si>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</si>
  <si>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</si>
  <si>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</si>
  <si>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</si>
  <si>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</si>
  <si>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</si>
  <si>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</si>
  <si>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</si>
  <si>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</si>
  <si>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</si>
  <si>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</si>
  <si>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</si>
  <si>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</si>
  <si>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</si>
  <si>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</si>
  <si>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</si>
  <si>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</si>
  <si>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</si>
  <si>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</si>
  <si>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</si>
  <si>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</si>
  <si>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</si>
  <si>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</si>
  <si>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</si>
  <si>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</si>
  <si>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</si>
  <si>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</si>
  <si>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</si>
  <si>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</si>
  <si>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</si>
  <si>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</si>
  <si>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</si>
  <si>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</si>
  <si>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</si>
  <si>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</si>
  <si>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</si>
  <si>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</si>
  <si>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</si>
  <si>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</si>
  <si>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</si>
  <si>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</si>
  <si>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</si>
  <si>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</si>
  <si>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</si>
  <si>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</si>
  <si>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</si>
  <si>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</si>
  <si>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</si>
  <si>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</si>
  <si>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</si>
  <si>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</si>
  <si>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</si>
  <si>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</si>
  <si>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</si>
  <si>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</si>
  <si>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</si>
  <si>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</si>
  <si>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</si>
  <si>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</si>
  <si>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</si>
  <si>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</si>
  <si>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</si>
  <si>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</si>
  <si>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</si>
  <si>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</si>
  <si>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</si>
  <si>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</si>
  <si>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</si>
  <si>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</si>
  <si>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</si>
  <si>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</si>
  <si>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</si>
  <si>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</si>
  <si>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</si>
  <si>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</si>
  <si>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</si>
  <si>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</si>
  <si>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</si>
  <si>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</si>
  <si>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</si>
  <si>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</si>
  <si>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</si>
  <si>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</si>
  <si>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</si>
  <si>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</si>
  <si>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</si>
  <si>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</si>
  <si>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</si>
  <si>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</si>
  <si>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</si>
  <si>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</si>
  <si>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</si>
  <si>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</si>
  <si>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</si>
  <si>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</si>
  <si>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</si>
  <si>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</si>
  <si>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</si>
  <si>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</si>
  <si>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</si>
  <si>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</si>
  <si>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</si>
  <si>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</si>
  <si>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</si>
  <si>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</si>
  <si>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</si>
  <si>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</si>
  <si>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</si>
  <si>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</si>
  <si>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</si>
  <si>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</si>
  <si>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</si>
  <si>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</si>
  <si>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</si>
  <si>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</si>
  <si>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</si>
  <si>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</si>
  <si>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</si>
  <si>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</si>
  <si>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</si>
  <si>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</si>
  <si>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</si>
  <si>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</si>
  <si>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</si>
  <si>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</si>
  <si>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</si>
  <si>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</si>
  <si>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</si>
  <si>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</si>
  <si>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</si>
  <si>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</si>
  <si>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</si>
  <si>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</si>
  <si>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</si>
  <si>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</si>
  <si>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</si>
  <si>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</si>
  <si>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</si>
  <si>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</si>
  <si>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</si>
  <si>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</si>
  <si>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</si>
  <si>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</si>
  <si>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</si>
  <si>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</si>
  <si>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</si>
  <si>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</si>
  <si>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</si>
  <si>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</si>
  <si>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</si>
  <si>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</si>
  <si>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</si>
  <si>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</si>
  <si>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</si>
  <si>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</si>
  <si>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</si>
  <si>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</si>
  <si>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</si>
  <si>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</si>
  <si>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</si>
  <si>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</si>
  <si>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</si>
  <si>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</si>
  <si>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</si>
  <si>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</si>
  <si>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</si>
  <si>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</si>
  <si>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</si>
  <si>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</si>
  <si>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</si>
  <si>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</si>
  <si>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</si>
  <si>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</si>
  <si>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</si>
  <si>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</si>
  <si>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</si>
  <si>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</si>
  <si>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</si>
  <si>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</si>
  <si>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</si>
  <si>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</si>
  <si>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</si>
  <si>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</si>
  <si>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</si>
  <si>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</si>
  <si>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</si>
  <si>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</si>
  <si>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</si>
  <si>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</si>
  <si>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</si>
  <si>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</si>
  <si>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</si>
  <si>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</si>
  <si>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</si>
  <si>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</si>
  <si>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</si>
  <si>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</si>
  <si>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</si>
  <si>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</si>
  <si>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</si>
  <si>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</si>
  <si>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</si>
  <si>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</si>
  <si>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</si>
  <si>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</si>
  <si>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</si>
  <si>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</si>
  <si>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</si>
  <si>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</si>
  <si>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</si>
  <si>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</si>
  <si>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</si>
  <si>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</si>
  <si>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</si>
  <si>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</si>
  <si>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</si>
  <si>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</si>
  <si>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</si>
  <si>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</si>
  <si>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</si>
  <si>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</si>
  <si>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</si>
  <si>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</si>
  <si>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</si>
  <si>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</si>
  <si>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</si>
  <si>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</si>
  <si>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</si>
  <si>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</si>
  <si>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</si>
  <si>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</si>
  <si>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</si>
  <si>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</si>
  <si>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</si>
  <si>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</si>
  <si>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</si>
  <si>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</si>
  <si>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</si>
  <si>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</si>
  <si>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</si>
  <si>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</si>
  <si>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</si>
  <si>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</si>
  <si>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</si>
  <si>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</si>
  <si>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</si>
  <si>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</si>
  <si>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</si>
  <si>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</si>
  <si>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</si>
  <si>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</si>
  <si>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</si>
  <si>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</si>
  <si>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</si>
  <si>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</si>
  <si>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</si>
  <si>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</si>
  <si>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</si>
  <si>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</si>
  <si>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</si>
  <si>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</si>
  <si>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</si>
  <si>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</si>
  <si>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</si>
  <si>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</si>
  <si>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</si>
  <si>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</si>
  <si>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</si>
  <si>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</si>
  <si>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</si>
  <si>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</si>
  <si>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</si>
  <si>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</si>
  <si>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</si>
  <si>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</si>
  <si>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</si>
  <si>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</si>
  <si>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</si>
  <si>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</si>
  <si>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</si>
  <si>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</si>
  <si>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</si>
  <si>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</si>
  <si>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</si>
  <si>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</si>
  <si>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</si>
  <si>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</si>
  <si>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</si>
  <si>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</si>
  <si>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</si>
  <si>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</si>
  <si>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</si>
  <si>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</si>
  <si>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</si>
  <si>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</si>
  <si>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</si>
  <si>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</si>
  <si>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</si>
  <si>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</si>
  <si>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</si>
  <si>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</si>
  <si>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</si>
  <si>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</si>
  <si>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</si>
  <si>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</si>
  <si>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</si>
  <si>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</si>
  <si>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</si>
  <si>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</si>
  <si>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</si>
  <si>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</si>
  <si>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</si>
  <si>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</si>
  <si>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</si>
  <si>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</si>
  <si>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</si>
  <si>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</si>
  <si>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</si>
  <si>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</si>
  <si>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</si>
  <si>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</si>
  <si>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</si>
  <si>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</si>
  <si>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</si>
  <si>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</si>
  <si>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</si>
  <si>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</si>
  <si>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</si>
  <si>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</si>
  <si>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</si>
  <si>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</si>
  <si>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</si>
  <si>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</si>
  <si>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</si>
  <si>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</si>
  <si>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</si>
  <si>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</si>
  <si>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</si>
  <si>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</si>
  <si>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</si>
  <si>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</si>
  <si>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</si>
  <si>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</si>
  <si>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</si>
  <si>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</si>
  <si>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</si>
  <si>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</si>
  <si>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</si>
  <si>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</si>
  <si>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</si>
  <si>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</si>
  <si>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</si>
  <si>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</si>
  <si>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</si>
  <si>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</si>
  <si>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</si>
  <si>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</si>
  <si>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</si>
  <si>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</si>
  <si>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</si>
  <si>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</si>
  <si>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</si>
  <si>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</si>
  <si>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</si>
  <si>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</si>
  <si>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</si>
  <si>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</si>
  <si>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</si>
  <si>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</si>
  <si>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</si>
  <si>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</si>
  <si>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</si>
  <si>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</si>
  <si>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</si>
  <si>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</si>
  <si>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</si>
  <si>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</si>
  <si>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</si>
  <si>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</si>
  <si>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</si>
  <si>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</si>
  <si>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</si>
  <si>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</si>
  <si>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</si>
  <si>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</si>
  <si>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</si>
  <si>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</si>
  <si>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</si>
  <si>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</si>
  <si>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</si>
  <si>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</si>
  <si>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</si>
  <si>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</si>
  <si>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</si>
  <si>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</si>
  <si>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</si>
  <si>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</si>
  <si>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</si>
  <si>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</si>
  <si>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</si>
  <si>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</si>
  <si>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</si>
  <si>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</si>
  <si>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</si>
  <si>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</si>
  <si>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</si>
  <si>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</si>
  <si>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</si>
  <si>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</si>
  <si>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</si>
  <si>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</si>
  <si>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</si>
  <si>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</si>
  <si>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</si>
  <si>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</si>
  <si>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</si>
  <si>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</si>
  <si>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</si>
  <si>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</si>
  <si>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</si>
  <si>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</si>
  <si>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</si>
  <si>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</si>
  <si>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</si>
  <si>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</si>
  <si>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</si>
  <si>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</si>
  <si>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</si>
  <si>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</si>
  <si>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</si>
  <si>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</si>
  <si>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</si>
  <si>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</si>
  <si>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</si>
  <si>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</si>
  <si>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</si>
  <si>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</si>
  <si>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</si>
  <si>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</si>
  <si>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</si>
  <si>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</si>
  <si>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</si>
  <si>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</si>
  <si>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</si>
  <si>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</si>
  <si>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</si>
  <si>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</si>
  <si>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</si>
  <si>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</si>
  <si>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</si>
  <si>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</si>
  <si>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</si>
  <si>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</si>
  <si>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</si>
  <si>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</si>
  <si>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</si>
  <si>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</si>
  <si>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</si>
  <si>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</si>
  <si>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</si>
  <si>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</si>
  <si>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</si>
  <si>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</si>
  <si>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</si>
  <si>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</si>
  <si>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</si>
  <si>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</si>
  <si>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</si>
  <si>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</si>
  <si>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</si>
  <si>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</si>
  <si>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</si>
  <si>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</si>
  <si>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</si>
  <si>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</si>
  <si>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</si>
  <si>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</si>
  <si>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</si>
  <si>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</si>
  <si>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</si>
  <si>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</si>
  <si>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</si>
  <si>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</si>
  <si>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</si>
  <si>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</si>
  <si>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</si>
  <si>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</si>
  <si>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</si>
  <si>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</si>
  <si>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</si>
  <si>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</si>
  <si>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</si>
  <si>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</si>
  <si>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</si>
  <si>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</si>
  <si>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</si>
  <si>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</si>
  <si>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</si>
  <si>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</si>
  <si>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</si>
  <si>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</si>
  <si>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</si>
  <si>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</si>
  <si>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</si>
  <si>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</si>
  <si>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</si>
  <si>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</si>
  <si>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</si>
  <si>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</si>
  <si>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</si>
  <si>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</si>
  <si>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</si>
  <si>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</si>
  <si>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</si>
  <si>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</si>
  <si>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</si>
  <si>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</si>
  <si>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</si>
  <si>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</si>
  <si>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</si>
  <si>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</si>
  <si>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</si>
  <si>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</si>
  <si>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</si>
  <si>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</si>
  <si>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</si>
  <si>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</si>
  <si>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</si>
  <si>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</si>
  <si>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</si>
  <si>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</si>
  <si>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</si>
  <si>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</si>
  <si>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</si>
  <si>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</si>
  <si>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</si>
  <si>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</si>
  <si>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</si>
  <si>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</si>
  <si>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</si>
  <si>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</si>
  <si>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</si>
  <si>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</si>
  <si>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</si>
  <si>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</si>
  <si>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</si>
  <si>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</si>
  <si>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</si>
  <si>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</si>
  <si>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</si>
  <si>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</si>
  <si>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</si>
  <si>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</si>
  <si>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</si>
  <si>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</si>
  <si>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</si>
  <si>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</si>
  <si>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</si>
  <si>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</si>
  <si>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</si>
  <si>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</si>
  <si>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</si>
  <si>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</si>
  <si>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</si>
  <si>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</si>
  <si>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</si>
  <si>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</si>
  <si>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</si>
  <si>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</si>
  <si>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</si>
  <si>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</si>
  <si>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</si>
  <si>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</si>
  <si>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</si>
  <si>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</si>
  <si>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</si>
  <si>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</si>
  <si>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</si>
  <si>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</si>
  <si>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</si>
  <si>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</si>
  <si>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</si>
  <si>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</si>
  <si>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</si>
  <si>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</si>
  <si>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</si>
  <si>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</si>
  <si>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</si>
  <si>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</si>
  <si>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</si>
  <si>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</si>
  <si>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</si>
  <si>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</si>
  <si>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</si>
  <si>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</si>
  <si>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</si>
  <si>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</si>
  <si>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</si>
  <si>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</si>
  <si>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</si>
  <si>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</si>
  <si>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</si>
  <si>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</si>
  <si>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</si>
  <si>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</si>
  <si>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</si>
  <si>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</si>
  <si>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</si>
  <si>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</si>
  <si>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</si>
  <si>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</si>
  <si>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</si>
  <si>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</si>
  <si>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</si>
  <si>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</si>
  <si>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</si>
  <si>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</si>
  <si>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</si>
  <si>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</si>
  <si>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</si>
  <si>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</si>
  <si>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</si>
  <si>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</si>
  <si>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</si>
  <si>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</si>
  <si>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</si>
  <si>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</si>
  <si>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</si>
  <si>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</si>
  <si>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</si>
  <si>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</si>
  <si>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</si>
  <si>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</si>
  <si>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</si>
  <si>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</si>
  <si>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</si>
  <si>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</si>
  <si>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</si>
  <si>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</si>
  <si>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</si>
  <si>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</si>
  <si>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</si>
  <si>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</si>
  <si>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</si>
  <si>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</si>
  <si>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</si>
  <si>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</si>
  <si>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</si>
  <si>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</si>
  <si>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</si>
  <si>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</si>
  <si>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</si>
  <si>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</si>
  <si>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</si>
  <si>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</si>
  <si>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</si>
  <si>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</si>
  <si>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</si>
  <si>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</si>
  <si>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</si>
  <si>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</si>
  <si>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</si>
  <si>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</si>
  <si>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</si>
  <si>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</si>
  <si>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</si>
  <si>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</si>
  <si>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</si>
  <si>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</si>
  <si>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</si>
  <si>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</si>
  <si>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</si>
  <si>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</si>
  <si>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</si>
  <si>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</si>
  <si>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</si>
  <si>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</si>
  <si>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</si>
  <si>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</si>
  <si>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</si>
  <si>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</si>
  <si>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</si>
  <si>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</si>
  <si>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</si>
  <si>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</si>
  <si>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</si>
  <si>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</si>
  <si>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</si>
  <si>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</si>
  <si>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</si>
  <si>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</si>
  <si>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</si>
  <si>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</si>
  <si>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</si>
  <si>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</si>
  <si>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</si>
  <si>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</si>
  <si>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</si>
  <si>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</si>
  <si>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</si>
  <si>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</si>
  <si>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</si>
  <si>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</si>
  <si>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</si>
  <si>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</si>
  <si>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</si>
  <si>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</si>
  <si>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</si>
  <si>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</si>
  <si>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</si>
  <si>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</si>
  <si>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</si>
  <si>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</si>
  <si>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</si>
  <si>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</si>
  <si>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</si>
  <si>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</si>
  <si>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</si>
  <si>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</si>
  <si>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</si>
  <si>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</si>
  <si>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</si>
  <si>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</si>
  <si>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</si>
  <si>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</si>
  <si>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</si>
  <si>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</si>
  <si>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</si>
  <si>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</si>
  <si>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</si>
  <si>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</si>
  <si>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</si>
  <si>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</si>
  <si>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</si>
  <si>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</si>
  <si>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</si>
  <si>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</si>
  <si>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</si>
  <si>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</si>
  <si>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</si>
  <si>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</si>
  <si>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</si>
  <si>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</si>
  <si>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</si>
  <si>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</si>
  <si>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</si>
  <si>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</si>
  <si>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</si>
  <si>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</si>
  <si>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</si>
  <si>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</si>
  <si>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</si>
  <si>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</si>
  <si>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</si>
  <si>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</si>
  <si>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</si>
  <si>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</si>
  <si>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</si>
  <si>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</si>
  <si>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</si>
  <si>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</si>
  <si>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</si>
  <si>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</si>
  <si>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</si>
  <si>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</si>
  <si>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</si>
  <si>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</si>
  <si>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</si>
  <si>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</si>
  <si>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</si>
  <si>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</si>
  <si>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</si>
  <si>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</si>
  <si>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</si>
  <si>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</si>
  <si>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</si>
  <si>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</si>
  <si>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</si>
  <si>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</si>
  <si>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</si>
  <si>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</si>
  <si>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</si>
  <si>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</si>
  <si>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</si>
  <si>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</si>
  <si>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</si>
  <si>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</si>
  <si>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</si>
  <si>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</si>
  <si>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</si>
  <si>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</si>
  <si>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</si>
  <si>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</si>
  <si>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</si>
  <si>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</si>
  <si>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</si>
  <si>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</si>
  <si>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</si>
  <si>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</si>
  <si>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</si>
  <si>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</si>
  <si>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</si>
  <si>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</si>
  <si>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</si>
  <si>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</si>
  <si>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</si>
  <si>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</si>
  <si>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</si>
  <si>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</si>
  <si>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</si>
  <si>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</si>
  <si>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</si>
  <si>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</si>
  <si>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</si>
  <si>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</si>
  <si>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</si>
  <si>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</si>
  <si>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</si>
  <si>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</si>
  <si>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</si>
  <si>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</si>
  <si>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</si>
  <si>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</si>
  <si>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</si>
  <si>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</si>
  <si>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</si>
  <si>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</si>
  <si>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</si>
  <si>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</si>
  <si>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</si>
  <si>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</si>
  <si>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</si>
  <si>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</si>
  <si>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</si>
  <si>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</si>
  <si>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</si>
  <si>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</si>
  <si>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</si>
  <si>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</si>
  <si>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</si>
  <si>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</si>
  <si>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</si>
  <si>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</si>
  <si>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</si>
  <si>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</si>
  <si>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</si>
  <si>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</si>
  <si>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</si>
  <si>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</si>
  <si>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</si>
  <si>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</si>
  <si>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</si>
  <si>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</si>
  <si>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</si>
  <si>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</si>
  <si>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</si>
  <si>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</si>
  <si>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</si>
  <si>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</si>
  <si>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</si>
  <si>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</si>
  <si>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</si>
  <si>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</si>
  <si>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</si>
  <si>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</si>
  <si>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</si>
  <si>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</si>
  <si>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</si>
  <si>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</si>
  <si>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</si>
  <si>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</si>
  <si>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</si>
  <si>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</si>
  <si>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</si>
  <si>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</si>
  <si>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</si>
  <si>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</si>
  <si>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</si>
  <si>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</si>
  <si>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</si>
  <si>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</si>
  <si>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</si>
  <si>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</si>
  <si>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</si>
  <si>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</si>
  <si>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</si>
  <si>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</si>
  <si>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</si>
  <si>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</si>
  <si>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</si>
  <si>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</si>
  <si>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</si>
  <si>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</si>
  <si>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</si>
  <si>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</si>
  <si>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</si>
  <si>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</si>
  <si>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</si>
  <si>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</si>
  <si>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</si>
  <si>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</si>
  <si>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</si>
  <si>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</si>
  <si>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</si>
  <si>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</si>
  <si>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</si>
  <si>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</si>
  <si>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</si>
  <si>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</si>
  <si>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</si>
  <si>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</si>
  <si>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</si>
  <si>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</si>
  <si>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</si>
  <si>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</si>
  <si>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</si>
  <si>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</si>
  <si>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</si>
  <si>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</si>
  <si>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</si>
  <si>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</si>
  <si>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</si>
  <si>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</si>
  <si>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</si>
  <si>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</si>
  <si>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</si>
  <si>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</si>
  <si>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</si>
  <si>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</si>
  <si>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</si>
  <si>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</si>
  <si>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</si>
  <si>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</si>
  <si>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</si>
  <si>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</si>
  <si>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</si>
  <si>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</si>
  <si>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</si>
  <si>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</si>
  <si>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</si>
  <si>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</si>
  <si>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</si>
  <si>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</si>
  <si>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</si>
  <si>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</si>
  <si>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</si>
  <si>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</si>
  <si>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</si>
  <si>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</si>
  <si>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</si>
  <si>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</si>
  <si>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</si>
  <si>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</si>
  <si>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</si>
  <si>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</si>
  <si>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</si>
  <si>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</si>
  <si>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</si>
  <si>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</si>
  <si>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</si>
  <si>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</si>
  <si>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</si>
  <si>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</si>
  <si>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</si>
  <si>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</si>
  <si>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</si>
  <si>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</si>
  <si>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</si>
  <si>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</si>
  <si>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</si>
  <si>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</si>
  <si>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</si>
  <si>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</si>
  <si>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</si>
  <si>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</si>
  <si>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</si>
  <si>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</si>
  <si>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</si>
  <si>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</si>
  <si>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</si>
  <si>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</si>
  <si>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</si>
  <si>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</si>
  <si>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</si>
  <si>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</si>
  <si>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</si>
  <si>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</si>
  <si>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</si>
  <si>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</si>
  <si>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</si>
  <si>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</si>
  <si>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</si>
  <si>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</si>
  <si>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</si>
  <si>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</si>
  <si>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</si>
  <si>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</si>
  <si>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</si>
  <si>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</si>
  <si>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</si>
  <si>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</si>
  <si>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</si>
  <si>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</si>
  <si>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</si>
  <si>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</si>
  <si>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</si>
  <si>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</si>
  <si>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</si>
  <si>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</si>
  <si>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</si>
  <si>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</si>
  <si>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</si>
  <si>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</si>
  <si>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</si>
  <si>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</si>
  <si>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</si>
  <si>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</si>
  <si>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</si>
  <si>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</si>
  <si>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</si>
  <si>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</si>
  <si>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</si>
  <si>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</si>
  <si>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</si>
  <si>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</si>
  <si>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</si>
  <si>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</si>
  <si>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</si>
  <si>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</si>
  <si>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</si>
  <si>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</si>
  <si>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</si>
  <si>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</si>
  <si>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</si>
  <si>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</si>
  <si>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</si>
  <si>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</si>
  <si>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</si>
  <si>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</si>
  <si>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</si>
  <si>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</si>
  <si>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</si>
  <si>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</si>
  <si>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</si>
  <si>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</si>
  <si>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</si>
  <si>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</si>
  <si>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</si>
  <si>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</si>
  <si>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</si>
  <si>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</si>
  <si>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</si>
  <si>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</si>
  <si>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</si>
  <si>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</si>
  <si>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</si>
  <si>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</si>
  <si>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</si>
  <si>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</si>
  <si>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</si>
  <si>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</si>
  <si>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</si>
  <si>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</si>
  <si>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</si>
  <si>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</si>
  <si>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</si>
  <si>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</si>
  <si>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</si>
  <si>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</si>
  <si>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</si>
  <si>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</si>
  <si>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</si>
  <si>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</si>
  <si>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</si>
  <si>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</si>
  <si>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</si>
  <si>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</si>
  <si>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</si>
  <si>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</si>
  <si>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</si>
  <si>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</si>
  <si>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</si>
  <si>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</si>
  <si>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</si>
  <si>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</si>
  <si>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</si>
  <si>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</si>
  <si>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</si>
  <si>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</si>
  <si>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</si>
  <si>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</si>
  <si>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</si>
  <si>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</si>
  <si>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</si>
  <si>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</si>
  <si>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</si>
  <si>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</si>
  <si>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</si>
  <si>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</si>
  <si>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</si>
  <si>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</si>
  <si>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</si>
  <si>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</si>
  <si>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</si>
  <si>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</si>
  <si>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</si>
  <si>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</si>
  <si>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</si>
  <si>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</si>
  <si>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</si>
  <si>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</si>
  <si>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</si>
  <si>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</si>
  <si>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</si>
  <si>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</si>
  <si>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</si>
  <si>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</si>
  <si>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</si>
  <si>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</si>
  <si>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</si>
  <si>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</si>
  <si>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</si>
  <si>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</si>
  <si>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</si>
  <si>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</si>
  <si>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</si>
  <si>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</si>
  <si>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</si>
  <si>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</si>
  <si>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</si>
  <si>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</si>
  <si>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</si>
  <si>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</si>
  <si>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</si>
  <si>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</si>
  <si>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</si>
  <si>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</si>
  <si>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</si>
  <si>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</si>
  <si>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</si>
  <si>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</si>
  <si>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</si>
  <si>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</si>
  <si>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</si>
  <si>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</si>
  <si>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</si>
  <si>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</si>
  <si>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</si>
  <si>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</si>
  <si>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</si>
  <si>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</si>
  <si>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</si>
  <si>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</si>
  <si>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</si>
  <si>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</si>
  <si>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</si>
  <si>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</si>
  <si>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</si>
  <si>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</si>
  <si>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</si>
  <si>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</si>
  <si>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</si>
  <si>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</si>
  <si>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</si>
  <si>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</si>
  <si>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</si>
  <si>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</si>
  <si>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</si>
  <si>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</si>
  <si>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</si>
  <si>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</si>
  <si>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</si>
  <si>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</si>
  <si>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</si>
  <si>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</si>
  <si>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</si>
  <si>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</si>
  <si>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</si>
  <si>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</si>
  <si>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</si>
  <si>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</si>
  <si>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</si>
  <si>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</si>
  <si>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</si>
  <si>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</si>
  <si>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</si>
  <si>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</si>
  <si>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</si>
  <si>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</si>
  <si>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</si>
  <si>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</si>
  <si>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</si>
  <si>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</si>
  <si>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</si>
  <si>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</si>
  <si>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</si>
  <si>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</si>
  <si>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</si>
  <si>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</si>
  <si>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</si>
  <si>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</si>
  <si>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</si>
  <si>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</si>
  <si>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</si>
  <si>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</si>
  <si>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</si>
  <si>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</si>
  <si>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</si>
  <si>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</si>
  <si>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</si>
  <si>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</si>
  <si>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</si>
  <si>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</si>
  <si>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</si>
  <si>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</si>
  <si>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</si>
  <si>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</si>
  <si>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</si>
  <si>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</si>
  <si>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</si>
  <si>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</si>
  <si>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</si>
  <si>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</si>
  <si>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</si>
  <si>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</si>
  <si>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</si>
  <si>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</si>
  <si>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</si>
  <si>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</si>
  <si>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</si>
  <si>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</si>
  <si>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</si>
  <si>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</si>
  <si>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</si>
  <si>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</si>
  <si>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</si>
  <si>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</si>
  <si>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</si>
  <si>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</si>
  <si>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</si>
  <si>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</si>
  <si>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</si>
  <si>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</si>
  <si>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</si>
  <si>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</si>
  <si>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</si>
  <si>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</si>
  <si>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</si>
  <si>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</si>
  <si>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</si>
  <si>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</si>
  <si>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</si>
  <si>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</si>
  <si>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</si>
  <si>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</si>
  <si>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</si>
  <si>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</si>
  <si>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</si>
  <si>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</si>
  <si>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</si>
  <si>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</si>
  <si>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</si>
  <si>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</si>
  <si>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</si>
  <si>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</si>
  <si>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</si>
  <si>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</si>
  <si>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</si>
  <si>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</si>
  <si>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</si>
  <si>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</si>
  <si>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</si>
  <si>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</si>
  <si>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</si>
  <si>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</si>
  <si>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</si>
  <si>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</si>
  <si>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</si>
  <si>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</si>
  <si>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</si>
  <si>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</si>
  <si>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</si>
  <si>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</si>
  <si>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</si>
  <si>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</si>
  <si>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</si>
  <si>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</si>
  <si>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</si>
  <si>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</si>
  <si>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</si>
  <si>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</si>
  <si>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</si>
  <si>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</si>
  <si>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</si>
  <si>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</si>
  <si>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</si>
  <si>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</si>
  <si>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</si>
  <si>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</si>
  <si>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</si>
  <si>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</si>
  <si>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</si>
  <si>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</si>
  <si>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</si>
  <si>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</si>
  <si>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</si>
  <si>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</si>
  <si>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</si>
  <si>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</si>
  <si>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</si>
  <si>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</si>
  <si>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</si>
  <si>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</si>
  <si>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</si>
  <si>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</si>
  <si>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</si>
  <si>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</si>
  <si>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</si>
  <si>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</si>
  <si>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</si>
  <si>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</si>
  <si>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</si>
  <si>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</si>
  <si>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</si>
  <si>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</si>
  <si>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</si>
  <si>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</si>
  <si>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</si>
  <si>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</si>
  <si>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</si>
  <si>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</si>
  <si>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</si>
  <si>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</si>
  <si>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</si>
  <si>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</si>
  <si>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</si>
  <si>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</si>
  <si>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</si>
  <si>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</si>
  <si>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</si>
  <si>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</si>
  <si>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</si>
  <si>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</si>
  <si>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</si>
  <si>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</si>
  <si>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</si>
  <si>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</si>
  <si>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</si>
  <si>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</si>
  <si>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</si>
  <si>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</si>
  <si>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</si>
  <si>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</si>
  <si>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</si>
  <si>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</si>
  <si>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</si>
  <si>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</si>
  <si>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</si>
  <si>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</si>
  <si>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</si>
  <si>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</si>
  <si>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</si>
  <si>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</si>
  <si>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</si>
  <si>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</si>
  <si>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</si>
  <si>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</si>
  <si>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</si>
  <si>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</si>
  <si>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</si>
  <si>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</si>
  <si>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</si>
  <si>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</si>
  <si>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</si>
  <si>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</si>
  <si>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</si>
  <si>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</si>
  <si>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</si>
  <si>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</si>
  <si>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</si>
  <si>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</si>
  <si>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</si>
  <si>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</si>
  <si>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</si>
  <si>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</si>
  <si>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</si>
  <si>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</si>
  <si>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</si>
  <si>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</si>
  <si>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</si>
  <si>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</si>
  <si>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</si>
  <si>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</si>
  <si>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</si>
  <si>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</si>
  <si>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</si>
  <si>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</si>
  <si>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</si>
  <si>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</si>
  <si>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</si>
  <si>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</si>
  <si>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</si>
  <si>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</si>
  <si>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</si>
  <si>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</si>
  <si>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</si>
  <si>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</si>
  <si>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</si>
  <si>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</si>
  <si>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</si>
  <si>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</si>
  <si>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</si>
  <si>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</si>
  <si>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</si>
  <si>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</si>
  <si>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</si>
  <si>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</si>
  <si>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</si>
  <si>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</si>
  <si>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</si>
  <si>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</si>
  <si>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</si>
  <si>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</si>
  <si>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</si>
  <si>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</si>
  <si>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</si>
  <si>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</si>
  <si>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</si>
  <si>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</si>
  <si>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</si>
  <si>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</si>
  <si>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</si>
  <si>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</si>
  <si>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</si>
  <si>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</si>
  <si>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</si>
  <si>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</si>
  <si>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</si>
  <si>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</si>
  <si>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</si>
  <si>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</si>
  <si>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</si>
  <si>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</si>
  <si>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</si>
  <si>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</si>
  <si>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</si>
  <si>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</si>
  <si>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</si>
  <si>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</si>
  <si>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</si>
  <si>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</si>
  <si>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</si>
  <si>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</si>
  <si>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</si>
  <si>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</si>
  <si>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</si>
  <si>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</si>
  <si>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</si>
  <si>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</si>
  <si>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</si>
  <si>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</si>
  <si>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</si>
  <si>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</si>
  <si>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</si>
  <si>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</si>
  <si>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</si>
  <si>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</si>
  <si>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</si>
  <si>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</si>
  <si>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</si>
  <si>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</si>
  <si>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</si>
  <si>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</si>
  <si>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</si>
  <si>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</si>
  <si>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</si>
  <si>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</si>
  <si>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</si>
  <si>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</si>
  <si>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</si>
  <si>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</si>
  <si>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</si>
  <si>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</si>
  <si>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</si>
  <si>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</si>
  <si>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</si>
  <si>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</si>
  <si>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</si>
  <si>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</si>
  <si>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</si>
  <si>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</si>
  <si>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</si>
  <si>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</si>
  <si>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</si>
  <si>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</si>
  <si>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</si>
  <si>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</si>
  <si>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</si>
  <si>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</si>
  <si>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</si>
  <si>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</si>
  <si>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</si>
  <si>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</si>
  <si>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</si>
  <si>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</si>
  <si>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</si>
  <si>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</si>
  <si>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</si>
  <si>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</si>
  <si>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</si>
  <si>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</si>
  <si>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</si>
  <si>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</si>
  <si>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</si>
  <si>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</si>
  <si>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</si>
  <si>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</si>
  <si>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</si>
  <si>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</si>
  <si>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</si>
  <si>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</si>
  <si>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</si>
  <si>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</si>
  <si>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</si>
  <si>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</si>
  <si>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</si>
  <si>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</si>
  <si>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</si>
  <si>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</si>
  <si>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</si>
  <si>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</si>
  <si>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</si>
  <si>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</si>
  <si>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</si>
  <si>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</si>
  <si>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</si>
  <si>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</si>
  <si>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</si>
  <si>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</si>
  <si>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</si>
  <si>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</si>
  <si>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</si>
  <si>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</si>
  <si>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</si>
  <si>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</si>
  <si>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</si>
  <si>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</si>
  <si>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</si>
  <si>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</si>
  <si>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</si>
  <si>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</si>
  <si>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</si>
  <si>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</si>
  <si>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</si>
  <si>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</si>
  <si>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</si>
  <si>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</si>
  <si>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</si>
  <si>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</si>
  <si>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</si>
  <si>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</si>
  <si>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</si>
  <si>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</si>
  <si>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</si>
  <si>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</si>
  <si>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</si>
  <si>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</si>
  <si>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</si>
  <si>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</si>
  <si>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</si>
  <si>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</si>
  <si>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</si>
  <si>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</si>
  <si>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</si>
  <si>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</si>
  <si>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</si>
  <si>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</si>
  <si>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</si>
  <si>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</si>
  <si>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</si>
  <si>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</si>
  <si>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</si>
  <si>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</si>
  <si>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</si>
  <si>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</si>
  <si>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</si>
  <si>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</si>
  <si>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</si>
  <si>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</si>
  <si>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</si>
  <si>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</si>
  <si>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</si>
  <si>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</si>
  <si>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</si>
  <si>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</si>
  <si>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</si>
  <si>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</si>
  <si>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</si>
  <si>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</si>
  <si>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</si>
  <si>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</si>
  <si>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</si>
  <si>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</si>
  <si>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</si>
  <si>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</si>
  <si>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</si>
  <si>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</si>
  <si>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</si>
  <si>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</si>
  <si>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</si>
  <si>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</si>
  <si>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</si>
  <si>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</si>
  <si>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</si>
  <si>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</si>
  <si>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</si>
  <si>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</si>
  <si>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</si>
  <si>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</si>
  <si>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</si>
  <si>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</si>
  <si>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</si>
  <si>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</si>
  <si>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</si>
  <si>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</si>
  <si>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</si>
  <si>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</si>
  <si>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</si>
  <si>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</si>
  <si>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</si>
  <si>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</si>
  <si>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</si>
  <si>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</si>
  <si>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</si>
  <si>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</si>
  <si>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</si>
  <si>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</si>
  <si>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</si>
  <si>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</si>
  <si>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</si>
  <si>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</si>
  <si>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</si>
  <si>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</si>
  <si>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</si>
  <si>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</si>
  <si>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</si>
  <si>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</si>
  <si>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</si>
  <si>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</si>
  <si>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</si>
  <si>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</si>
  <si>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</si>
  <si>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</si>
  <si>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</si>
  <si>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</si>
  <si>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</si>
  <si>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</si>
  <si>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</si>
  <si>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</si>
  <si>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</si>
  <si>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</si>
  <si>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</si>
  <si>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</si>
  <si>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</si>
  <si>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</si>
  <si>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</si>
  <si>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</si>
  <si>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</si>
  <si>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</si>
  <si>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</si>
  <si>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</si>
  <si>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</si>
  <si>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</si>
  <si>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</si>
  <si>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</si>
  <si>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</si>
  <si>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</si>
  <si>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</si>
  <si>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</si>
  <si>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</si>
  <si>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</si>
  <si>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</si>
  <si>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</si>
  <si>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</si>
  <si>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</si>
  <si>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</si>
  <si>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</si>
  <si>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</si>
  <si>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</si>
  <si>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</si>
  <si>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</si>
  <si>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</si>
  <si>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</si>
  <si>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</si>
  <si>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</si>
  <si>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</si>
  <si>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</si>
  <si>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</si>
  <si>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</si>
  <si>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</si>
  <si>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</si>
  <si>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</si>
  <si>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</si>
  <si>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</si>
  <si>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</si>
  <si>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</si>
  <si>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</si>
  <si>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</si>
  <si>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</si>
  <si>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</si>
  <si>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</si>
  <si>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</si>
  <si>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</si>
  <si>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</si>
  <si>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</si>
  <si>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</si>
  <si>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</si>
  <si>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</si>
  <si>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</si>
  <si>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</si>
  <si>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</si>
  <si>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</si>
  <si>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</si>
  <si>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</si>
  <si>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</si>
  <si>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</si>
  <si>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</si>
  <si>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</si>
  <si>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</si>
  <si>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</si>
  <si>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</si>
  <si>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</si>
  <si>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</si>
  <si>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</si>
  <si>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</si>
  <si>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</si>
  <si>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</si>
  <si>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</si>
  <si>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</si>
  <si>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</si>
  <si>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</si>
  <si>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</si>
  <si>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</si>
  <si>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</si>
  <si>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</si>
  <si>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</si>
  <si>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</si>
  <si>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</si>
  <si>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</si>
  <si>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</si>
  <si>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</si>
  <si>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</si>
  <si>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</si>
  <si>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</si>
  <si>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</si>
  <si>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</si>
  <si>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</si>
  <si>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</si>
  <si>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</si>
  <si>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</si>
  <si>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</si>
  <si>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</si>
  <si>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</si>
  <si>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</si>
  <si>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</si>
  <si>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</si>
  <si>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</si>
  <si>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</si>
  <si>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</si>
  <si>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</si>
  <si>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</si>
  <si>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</si>
  <si>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</si>
  <si>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</si>
  <si>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</si>
  <si>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</si>
  <si>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</si>
  <si>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</si>
  <si>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</si>
  <si>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</si>
  <si>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</si>
  <si>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</si>
  <si>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</si>
  <si>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</si>
  <si>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</si>
  <si>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</si>
  <si>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</si>
  <si>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</si>
  <si>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</si>
  <si>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</si>
  <si>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</si>
  <si>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</si>
  <si>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</si>
  <si>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</si>
  <si>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</si>
  <si>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</si>
  <si>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</si>
  <si>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</si>
  <si>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</si>
  <si>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</si>
  <si>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</si>
  <si>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</si>
  <si>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</si>
  <si>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</si>
  <si>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</si>
  <si>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</si>
  <si>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</si>
  <si>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</si>
  <si>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</si>
  <si>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</si>
  <si>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</si>
  <si>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</si>
  <si>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</si>
  <si>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</si>
  <si>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</si>
  <si>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</si>
  <si>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</si>
  <si>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</si>
  <si>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</si>
  <si>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</si>
  <si>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</si>
  <si>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</si>
  <si>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</si>
  <si>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</si>
  <si>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</si>
  <si>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</si>
  <si>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</si>
  <si>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</si>
  <si>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</si>
  <si>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</si>
  <si>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</si>
  <si>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</si>
  <si>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</si>
  <si>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</si>
  <si>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</si>
  <si>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</si>
  <si>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</si>
  <si>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</si>
  <si>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</si>
  <si>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</si>
  <si>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</si>
  <si>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</si>
  <si>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</si>
  <si>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</si>
  <si>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</si>
  <si>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</si>
  <si>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</si>
  <si>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</si>
  <si>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</si>
  <si>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</si>
  <si>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</si>
  <si>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</si>
  <si>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</si>
  <si>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</si>
  <si>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</si>
  <si>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</si>
  <si>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</si>
  <si>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</si>
  <si>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</si>
  <si>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</si>
  <si>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</si>
  <si>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</si>
  <si>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</si>
  <si>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</si>
  <si>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</si>
  <si>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</si>
  <si>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</si>
  <si>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</si>
  <si>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</si>
  <si>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</si>
  <si>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</si>
  <si>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</si>
  <si>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</si>
  <si>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</si>
  <si>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</si>
  <si>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</si>
  <si>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</si>
  <si>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</si>
  <si>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</si>
  <si>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</si>
  <si>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</si>
  <si>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</si>
  <si>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</si>
  <si>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</si>
  <si>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</si>
  <si>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</si>
  <si>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</si>
  <si>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</si>
  <si>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</si>
  <si>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</si>
  <si>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</si>
  <si>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</si>
  <si>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</si>
  <si>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</si>
  <si>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</si>
  <si>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</si>
  <si>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</si>
  <si>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</si>
  <si>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</si>
  <si>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</si>
  <si>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</si>
  <si>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</si>
  <si>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</si>
  <si>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</si>
  <si>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</si>
  <si>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</si>
  <si>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</si>
  <si>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</si>
  <si>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</si>
  <si>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</si>
  <si>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</si>
  <si>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</si>
  <si>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</si>
  <si>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</si>
  <si>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</si>
  <si>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</si>
  <si>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</si>
  <si>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</si>
  <si>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</si>
  <si>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</si>
  <si>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</si>
  <si>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</si>
  <si>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</si>
  <si>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</si>
  <si>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</si>
  <si>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</si>
  <si>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</si>
  <si>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</si>
  <si>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</si>
  <si>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</si>
  <si>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</si>
  <si>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</si>
  <si>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</si>
  <si>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</si>
  <si>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</si>
  <si>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</si>
  <si>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</si>
  <si>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</si>
  <si>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</si>
  <si>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</si>
  <si>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</si>
  <si>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</si>
  <si>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</si>
  <si>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</si>
  <si>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</si>
  <si>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</si>
  <si>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</si>
  <si>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</si>
  <si>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</si>
  <si>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</si>
  <si>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</si>
  <si>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</si>
  <si>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</si>
  <si>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</si>
  <si>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</si>
  <si>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</si>
  <si>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</si>
  <si>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</si>
  <si>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</si>
  <si>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</si>
  <si>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</si>
  <si>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</si>
  <si>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</si>
  <si>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</si>
  <si>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</si>
  <si>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</si>
  <si>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</si>
  <si>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</si>
  <si>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</si>
  <si>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</si>
  <si>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</si>
  <si>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</si>
  <si>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</si>
  <si>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</si>
  <si>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</si>
  <si>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</si>
  <si>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</si>
  <si>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</si>
  <si>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</si>
  <si>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</si>
  <si>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</si>
  <si>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</si>
  <si>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</si>
  <si>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</si>
  <si>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</si>
  <si>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</si>
  <si>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</si>
  <si>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</si>
  <si>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</si>
  <si>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</si>
  <si>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</si>
  <si>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</si>
  <si>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</si>
  <si>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</si>
  <si>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</si>
  <si>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</si>
  <si>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</si>
  <si>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</si>
  <si>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</si>
  <si>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</si>
  <si>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</si>
  <si>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</si>
  <si>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</si>
  <si>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</si>
  <si>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</si>
  <si>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</si>
  <si>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</si>
  <si>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</si>
  <si>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</si>
  <si>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</si>
  <si>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</si>
  <si>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</si>
  <si>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</si>
  <si>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</si>
  <si>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</si>
  <si>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</si>
  <si>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</si>
  <si>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</si>
  <si>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</si>
  <si>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</si>
  <si>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</si>
  <si>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</si>
  <si>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</si>
  <si>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</si>
  <si>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</si>
  <si>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</si>
  <si>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</si>
  <si>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</si>
  <si>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</si>
  <si>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</si>
  <si>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</si>
  <si>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</si>
  <si>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</si>
  <si>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</si>
  <si>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</si>
  <si>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</si>
  <si>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</si>
  <si>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</si>
  <si>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</si>
  <si>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</si>
  <si>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</si>
  <si>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</si>
  <si>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</si>
  <si>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</si>
  <si>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</si>
  <si>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</si>
  <si>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</si>
  <si>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</si>
  <si>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</si>
  <si>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</si>
  <si>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</si>
  <si>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</si>
  <si>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</si>
  <si>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</si>
  <si>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</si>
  <si>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</si>
  <si>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</si>
  <si>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</si>
  <si>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</si>
  <si>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</si>
  <si>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</si>
  <si>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</si>
  <si>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</si>
  <si>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</si>
  <si>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</si>
  <si>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</si>
  <si>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</si>
  <si>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</si>
  <si>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</si>
  <si>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</si>
  <si>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</si>
  <si>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</si>
  <si>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</si>
  <si>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</si>
  <si>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</si>
  <si>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</si>
  <si>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</si>
  <si>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</si>
  <si>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</si>
  <si>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</si>
  <si>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</si>
  <si>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</si>
  <si>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</si>
  <si>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</si>
  <si>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</si>
  <si>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</si>
  <si>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</si>
  <si>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</si>
  <si>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</si>
  <si>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</si>
  <si>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</si>
  <si>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</si>
  <si>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</si>
  <si>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</si>
  <si>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</si>
  <si>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</si>
  <si>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</si>
  <si>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</si>
  <si>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</si>
  <si>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</si>
  <si>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</si>
  <si>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</si>
  <si>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</si>
  <si>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</si>
  <si>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</si>
  <si>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</si>
  <si>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</si>
  <si>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</si>
  <si>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</si>
  <si>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</si>
  <si>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</si>
  <si>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</si>
  <si>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</si>
  <si>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</si>
  <si>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</si>
  <si>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</si>
  <si>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</si>
  <si>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</si>
  <si>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</si>
  <si>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</si>
  <si>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</si>
  <si>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</si>
  <si>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</si>
  <si>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</si>
  <si>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</si>
  <si>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</si>
  <si>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</si>
  <si>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</si>
  <si>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</si>
  <si>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</si>
  <si>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</si>
  <si>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</si>
  <si>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</si>
  <si>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</si>
  <si>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</si>
  <si>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</si>
  <si>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</si>
  <si>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</si>
  <si>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</si>
  <si>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</si>
  <si>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</si>
  <si>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</si>
  <si>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</si>
  <si>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</si>
  <si>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</si>
  <si>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</si>
  <si>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</si>
  <si>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</si>
  <si>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</si>
  <si>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</si>
  <si>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</si>
  <si>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</si>
  <si>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</si>
  <si>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</si>
  <si>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</si>
  <si>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</si>
  <si>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</si>
  <si>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</si>
  <si>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</si>
  <si>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</si>
  <si>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</si>
  <si>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</si>
  <si>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</si>
  <si>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</si>
  <si>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</si>
  <si>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</si>
  <si>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</si>
  <si>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</si>
  <si>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</si>
  <si>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</si>
  <si>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</si>
  <si>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</si>
  <si>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</si>
  <si>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</si>
  <si>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</si>
  <si>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</si>
  <si>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</si>
  <si>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</si>
  <si>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</si>
  <si>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</si>
  <si>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</si>
  <si>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</si>
  <si>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</si>
  <si>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</si>
  <si>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</si>
  <si>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</si>
  <si>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</si>
  <si>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</si>
  <si>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</si>
  <si>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</si>
  <si>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</si>
  <si>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</si>
  <si>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</si>
  <si>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</si>
  <si>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</si>
  <si>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</si>
  <si>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</si>
  <si>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</si>
  <si>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</si>
  <si>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</si>
  <si>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</si>
  <si>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</si>
  <si>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</si>
  <si>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</si>
  <si>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</si>
  <si>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</si>
  <si>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</si>
  <si>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</si>
  <si>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</si>
  <si>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</si>
  <si>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</si>
  <si>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</si>
  <si>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</si>
  <si>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</si>
  <si>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</si>
  <si>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</si>
  <si>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</si>
  <si>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</si>
  <si>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</si>
  <si>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</si>
  <si>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</si>
  <si>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</si>
  <si>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</si>
  <si>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</si>
  <si>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</si>
  <si>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</si>
  <si>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</si>
  <si>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</si>
  <si>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</si>
  <si>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</si>
  <si>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</si>
  <si>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</si>
  <si>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</si>
  <si>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</si>
  <si>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</si>
  <si>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</si>
  <si>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</si>
  <si>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</si>
  <si>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</si>
  <si>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</si>
  <si>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</si>
  <si>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</si>
  <si>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</si>
  <si>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</si>
  <si>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</si>
  <si>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</si>
  <si>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</si>
  <si>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</si>
  <si>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</si>
  <si>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</si>
  <si>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</si>
  <si>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</si>
  <si>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</si>
  <si>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</si>
  <si>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</si>
  <si>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</si>
  <si>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</si>
  <si>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</si>
  <si>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</si>
  <si>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</si>
  <si>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</si>
  <si>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</si>
  <si>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</si>
  <si>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</si>
  <si>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</si>
  <si>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</si>
  <si>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</si>
  <si>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</si>
  <si>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</si>
  <si>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</si>
  <si>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</si>
  <si>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</si>
  <si>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</si>
  <si>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</si>
  <si>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</si>
  <si>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</si>
  <si>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</si>
  <si>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</si>
  <si>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</si>
  <si>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</si>
  <si>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</si>
  <si>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</si>
  <si>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</si>
  <si>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</si>
  <si>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</si>
  <si>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</si>
  <si>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</si>
  <si>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</si>
  <si>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</si>
  <si>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</si>
  <si>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</si>
  <si>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</si>
  <si>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</si>
  <si>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</si>
  <si>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</si>
  <si>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</si>
  <si>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</si>
  <si>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</si>
  <si>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</si>
  <si>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</si>
  <si>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</si>
  <si>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</si>
  <si>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</si>
  <si>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</si>
  <si>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</si>
  <si>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</si>
  <si>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</si>
  <si>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</si>
  <si>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</si>
  <si>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</si>
  <si>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</si>
  <si>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</si>
  <si>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</si>
  <si>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</si>
  <si>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</si>
  <si>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</si>
  <si>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</si>
  <si>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</si>
  <si>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</si>
  <si>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</si>
  <si>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</si>
  <si>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</si>
  <si>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</si>
  <si>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</si>
  <si>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</si>
  <si>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</si>
  <si>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</si>
  <si>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</si>
  <si>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</si>
  <si>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</si>
  <si>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</si>
  <si>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</si>
  <si>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</si>
  <si>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</si>
  <si>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</si>
  <si>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</si>
  <si>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</si>
  <si>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</si>
  <si>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</si>
  <si>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</si>
  <si>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</si>
  <si>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</si>
  <si>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</si>
  <si>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</si>
  <si>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</si>
  <si>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</si>
  <si>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</si>
  <si>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</si>
  <si>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</si>
  <si>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</si>
  <si>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</si>
  <si>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</si>
  <si>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</si>
  <si>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</si>
  <si>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</si>
  <si>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</si>
  <si>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</si>
  <si>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</si>
  <si>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</si>
  <si>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</si>
  <si>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</si>
  <si>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</si>
  <si>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</si>
  <si>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</si>
  <si>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</si>
  <si>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</si>
  <si>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</si>
  <si>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</si>
  <si>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</si>
  <si>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</si>
  <si>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</si>
  <si>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</si>
  <si>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</si>
  <si>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</si>
  <si>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</si>
  <si>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</si>
  <si>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</si>
  <si>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</si>
  <si>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</si>
  <si>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</si>
  <si>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</si>
  <si>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</si>
  <si>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</si>
  <si>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</si>
  <si>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</si>
  <si>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</si>
  <si>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</si>
  <si>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</si>
  <si>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</si>
  <si>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</si>
  <si>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</si>
  <si>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</si>
  <si>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</si>
  <si>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</si>
  <si>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</si>
  <si>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</si>
  <si>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</si>
  <si>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</si>
  <si>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</si>
  <si>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</si>
  <si>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</si>
  <si>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</si>
  <si>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</si>
  <si>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</si>
  <si>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</si>
  <si>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</si>
  <si>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</si>
  <si>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</si>
  <si>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</si>
  <si>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</si>
  <si>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</si>
  <si>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</si>
  <si>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</si>
  <si>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</si>
  <si>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</si>
  <si>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</si>
  <si>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</si>
  <si>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</si>
  <si>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</si>
  <si>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</si>
  <si>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</si>
  <si>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</si>
  <si>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</si>
  <si>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</si>
  <si>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</si>
  <si>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</si>
  <si>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</si>
  <si>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</si>
  <si>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</si>
  <si>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</si>
  <si>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</si>
  <si>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</si>
  <si>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</si>
  <si>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</si>
  <si>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</si>
  <si>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</si>
  <si>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</si>
  <si>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</si>
  <si>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</si>
  <si>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</si>
  <si>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</si>
  <si>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</si>
  <si>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</si>
  <si>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</si>
  <si>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</si>
  <si>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</si>
  <si>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</si>
  <si>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</si>
  <si>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</si>
  <si>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</si>
  <si>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</si>
  <si>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</si>
  <si>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</si>
  <si>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</si>
  <si>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</si>
  <si>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</si>
  <si>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</si>
  <si>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</si>
  <si>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</si>
  <si>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</si>
  <si>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</si>
  <si>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</si>
  <si>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</si>
  <si>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</si>
  <si>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</si>
  <si>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</si>
  <si>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</si>
  <si>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</si>
  <si>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</si>
  <si>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</si>
  <si>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</si>
  <si>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</si>
  <si>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</si>
  <si>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</si>
  <si>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</si>
  <si>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</si>
  <si>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</si>
  <si>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</si>
  <si>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</si>
  <si>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</si>
  <si>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</si>
  <si>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</si>
  <si>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</si>
  <si>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</si>
  <si>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</si>
  <si>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</si>
  <si>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</si>
  <si>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</si>
  <si>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</si>
  <si>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</si>
  <si>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</si>
  <si>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</si>
  <si>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</si>
  <si>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</si>
  <si>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</si>
  <si>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</si>
  <si>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</si>
  <si>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</si>
  <si>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</si>
  <si>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</si>
  <si>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</si>
  <si>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</si>
  <si>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</si>
  <si>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</si>
  <si>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</si>
  <si>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</si>
  <si>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</si>
  <si>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</si>
  <si>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</si>
  <si>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</si>
  <si>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</si>
  <si>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</si>
  <si>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</si>
  <si>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</si>
  <si>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</si>
  <si>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</si>
  <si>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</si>
  <si>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</si>
  <si>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</si>
  <si>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</si>
  <si>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</si>
  <si>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</si>
  <si>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</si>
  <si>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</si>
  <si>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</si>
  <si>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</si>
  <si>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</si>
  <si>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</si>
  <si>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</si>
  <si>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</si>
  <si>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</si>
  <si>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</si>
  <si>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</si>
  <si>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</si>
  <si>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</si>
  <si>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</si>
  <si>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</si>
  <si>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</si>
  <si>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</si>
  <si>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</si>
  <si>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</si>
  <si>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</si>
  <si>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</si>
  <si>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</si>
  <si>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</si>
  <si>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</si>
  <si>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</si>
  <si>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</si>
  <si>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</si>
  <si>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</si>
  <si>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</si>
  <si>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</si>
  <si>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</si>
  <si>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</si>
  <si>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</si>
  <si>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</si>
  <si>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</si>
  <si>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</si>
  <si>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</si>
  <si>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</si>
  <si>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</si>
  <si>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</si>
  <si>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</si>
  <si>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</si>
  <si>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</si>
  <si>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</si>
  <si>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</si>
  <si>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</si>
  <si>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</si>
  <si>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</si>
  <si>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</si>
  <si>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</si>
  <si>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</si>
  <si>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</si>
  <si>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</si>
  <si>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</si>
  <si>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</si>
  <si>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</si>
  <si>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</si>
  <si>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</si>
  <si>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</si>
  <si>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</si>
  <si>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</si>
  <si>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</si>
  <si>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</si>
  <si>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</si>
  <si>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</si>
  <si>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</si>
  <si>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</si>
  <si>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</si>
  <si>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</si>
  <si>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</si>
  <si>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</si>
  <si>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</si>
  <si>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</si>
  <si>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</si>
  <si>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</si>
  <si>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</si>
  <si>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</si>
  <si>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</si>
  <si>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</si>
  <si>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</si>
  <si>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</si>
  <si>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</si>
  <si>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</si>
  <si>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</si>
  <si>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</si>
  <si>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</si>
  <si>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</si>
  <si>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</si>
  <si>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</si>
  <si>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</si>
  <si>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</si>
  <si>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</si>
  <si>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</si>
  <si>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</si>
  <si>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</si>
  <si>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</si>
  <si>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</si>
  <si>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</si>
  <si>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</si>
  <si>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</si>
  <si>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</si>
  <si>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</si>
  <si>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</si>
  <si>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</si>
  <si>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</si>
  <si>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</si>
  <si>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</si>
  <si>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</si>
  <si>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</si>
  <si>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</si>
  <si>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</si>
  <si>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</si>
  <si>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</si>
  <si>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</si>
  <si>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</si>
  <si>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</si>
  <si>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</si>
  <si>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</si>
  <si>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</si>
  <si>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</si>
  <si>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</si>
  <si>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</si>
  <si>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</si>
  <si>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</si>
  <si>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</si>
  <si>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</si>
  <si>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</si>
  <si>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</si>
  <si>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</si>
  <si>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</si>
  <si>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</si>
  <si>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</si>
  <si>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</si>
  <si>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</si>
  <si>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</si>
  <si>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</si>
  <si>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</si>
  <si>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</si>
  <si>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</si>
  <si>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</si>
  <si>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</si>
  <si>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</si>
  <si>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</si>
  <si>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</si>
  <si>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</si>
  <si>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</si>
  <si>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</si>
  <si>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</si>
  <si>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</si>
  <si>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</si>
  <si>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</si>
  <si>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</si>
  <si>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</si>
  <si>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</si>
  <si>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</si>
  <si>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</si>
  <si>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</si>
  <si>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</si>
  <si>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</si>
  <si>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</si>
  <si>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</si>
  <si>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</si>
  <si>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</si>
  <si>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</si>
  <si>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</si>
  <si>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</si>
  <si>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</si>
  <si>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</si>
  <si>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</si>
  <si>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</si>
  <si>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</si>
  <si>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</si>
  <si>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</si>
  <si>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</si>
  <si>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</si>
  <si>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</si>
  <si>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</si>
  <si>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</si>
  <si>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</si>
  <si>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</si>
  <si>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</si>
  <si>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</si>
  <si>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</si>
  <si>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</si>
  <si>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</si>
  <si>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</si>
  <si>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</si>
  <si>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</si>
  <si>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</si>
  <si>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</si>
  <si>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</si>
  <si>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</si>
  <si>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</si>
  <si>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</si>
  <si>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</si>
  <si>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</si>
  <si>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</si>
  <si>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</si>
  <si>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</si>
  <si>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</si>
  <si>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</si>
  <si>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</si>
  <si>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</si>
  <si>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</si>
  <si>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</si>
  <si>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</si>
  <si>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</si>
  <si>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</si>
  <si>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</si>
  <si>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</si>
  <si>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</si>
  <si>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</si>
  <si>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</si>
  <si>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</si>
  <si>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</si>
  <si>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</si>
  <si>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</si>
  <si>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</si>
  <si>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</si>
  <si>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</si>
  <si>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</si>
  <si>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</si>
  <si>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</si>
  <si>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</si>
  <si>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</si>
  <si>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</si>
  <si>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</si>
  <si>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</si>
  <si>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</si>
  <si>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</si>
  <si>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</si>
  <si>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</si>
  <si>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</si>
  <si>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</si>
  <si>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</si>
  <si>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</si>
  <si>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</si>
  <si>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</si>
  <si>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</si>
  <si>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</si>
  <si>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</si>
  <si>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</si>
  <si>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</si>
  <si>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</si>
  <si>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</si>
  <si>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</si>
  <si>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</si>
  <si>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</si>
  <si>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</si>
  <si>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</si>
  <si>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</si>
  <si>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</si>
  <si>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</si>
  <si>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</si>
  <si>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</si>
  <si>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</si>
  <si>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</si>
  <si>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</si>
  <si>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</si>
  <si>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</si>
  <si>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</si>
  <si>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</si>
  <si>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</si>
  <si>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</si>
  <si>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</si>
  <si>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</si>
  <si>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</si>
  <si>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</si>
  <si>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</si>
  <si>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</si>
  <si>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</si>
  <si>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</si>
  <si>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</si>
  <si>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</si>
  <si>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</si>
  <si>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</si>
  <si>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</si>
  <si>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</si>
  <si>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</si>
  <si>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</si>
  <si>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</si>
  <si>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</si>
  <si>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</si>
  <si>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</si>
  <si>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</si>
  <si>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</si>
  <si>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</si>
  <si>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</si>
  <si>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</si>
  <si>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</si>
  <si>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</si>
  <si>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</si>
  <si>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</si>
  <si>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</si>
  <si>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</si>
  <si>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</si>
  <si>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</si>
  <si>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</si>
  <si>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</si>
  <si>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</si>
  <si>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</si>
  <si>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</si>
  <si>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</si>
  <si>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</si>
  <si>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</si>
  <si>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</si>
  <si>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</si>
  <si>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</si>
  <si>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</si>
  <si>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</si>
  <si>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</si>
  <si>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</si>
  <si>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</si>
  <si>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</si>
  <si>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</si>
  <si>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</si>
  <si>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</si>
  <si>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</si>
  <si>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</si>
  <si>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</si>
  <si>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</si>
  <si>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</si>
  <si>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</si>
  <si>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</si>
  <si>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</si>
  <si>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</si>
  <si>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</si>
  <si>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</si>
  <si>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</si>
  <si>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</si>
  <si>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</si>
  <si>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</si>
  <si>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</si>
  <si>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</si>
  <si>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</si>
  <si>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</si>
  <si>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</si>
  <si>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</si>
  <si>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</si>
  <si>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</si>
  <si>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</si>
  <si>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</si>
  <si>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</si>
  <si>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</si>
  <si>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</si>
  <si>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</si>
  <si>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</si>
  <si>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</si>
  <si>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</si>
  <si>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</si>
  <si>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</si>
  <si>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</si>
  <si>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</si>
  <si>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</si>
  <si>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</si>
  <si>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</si>
  <si>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</si>
  <si>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</si>
  <si>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</si>
  <si>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</si>
  <si>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</si>
  <si>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</si>
  <si>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</si>
  <si>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</si>
  <si>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</si>
  <si>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</si>
  <si>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</si>
  <si>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</si>
  <si>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</si>
  <si>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</si>
  <si>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</si>
  <si>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</si>
  <si>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</si>
  <si>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</si>
  <si>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</si>
  <si>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</si>
  <si>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</si>
  <si>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</si>
  <si>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</si>
  <si>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</si>
  <si>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</si>
  <si>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</si>
  <si>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</si>
  <si>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</si>
  <si>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</si>
  <si>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</si>
  <si>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</si>
  <si>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</si>
  <si>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</si>
  <si>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</si>
  <si>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</si>
  <si>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</si>
  <si>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</si>
  <si>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</si>
  <si>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</si>
  <si>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</si>
  <si>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</si>
  <si>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</si>
  <si>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</si>
  <si>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</si>
  <si>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</si>
  <si>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</si>
  <si>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</si>
  <si>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</si>
  <si>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</si>
  <si>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</si>
  <si>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</si>
  <si>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</si>
  <si>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</si>
  <si>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</si>
  <si>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</si>
  <si>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</si>
  <si>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</si>
  <si>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</si>
  <si>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</si>
  <si>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</si>
  <si>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</si>
  <si>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</si>
  <si>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</si>
  <si>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</si>
  <si>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</si>
  <si>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</si>
  <si>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</si>
  <si>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</si>
  <si>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</si>
  <si>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</si>
  <si>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</si>
  <si>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</si>
  <si>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</si>
  <si>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</si>
  <si>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</si>
  <si>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</si>
  <si>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</si>
  <si>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</si>
  <si>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</si>
  <si>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</si>
  <si>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</si>
  <si>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</si>
  <si>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</si>
  <si>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</si>
  <si>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</si>
  <si>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</si>
  <si>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</si>
  <si>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</si>
  <si>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</si>
  <si>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</si>
  <si>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</si>
  <si>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</si>
  <si>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</si>
  <si>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</si>
  <si>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</si>
  <si>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</si>
  <si>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</si>
  <si>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</si>
  <si>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</si>
  <si>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</si>
  <si>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</si>
  <si>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</si>
  <si>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</si>
  <si>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</si>
  <si>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</si>
  <si>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</si>
  <si>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</si>
  <si>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</si>
  <si>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</si>
  <si>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</si>
  <si>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</si>
  <si>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</si>
  <si>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</si>
  <si>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</si>
  <si>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</si>
  <si>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</si>
  <si>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</si>
  <si>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</si>
  <si>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</si>
  <si>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</si>
  <si>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</si>
  <si>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</si>
  <si>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</si>
  <si>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</si>
  <si>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</si>
  <si>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</si>
  <si>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</si>
  <si>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</si>
  <si>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</si>
  <si>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</si>
  <si>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</si>
  <si>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</si>
  <si>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</si>
  <si>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</si>
  <si>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</si>
  <si>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</si>
  <si>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</si>
  <si>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</si>
  <si>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</si>
  <si>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</si>
  <si>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</si>
  <si>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</si>
  <si>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</si>
  <si>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</si>
  <si>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</si>
  <si>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</si>
  <si>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</si>
  <si>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</si>
  <si>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</si>
  <si>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</si>
  <si>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</si>
  <si>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</si>
  <si>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</si>
  <si>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</si>
  <si>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</si>
  <si>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</si>
  <si>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</si>
  <si>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</si>
  <si>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</si>
  <si>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</si>
  <si>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</si>
  <si>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</si>
  <si>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</si>
  <si>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</si>
  <si>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</si>
  <si>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</si>
  <si>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</si>
  <si>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</si>
  <si>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</si>
  <si>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</si>
  <si>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</si>
  <si>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</si>
  <si>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</si>
  <si>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</si>
  <si>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</si>
  <si>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</si>
  <si>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</si>
  <si>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</si>
  <si>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</si>
  <si>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</si>
  <si>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</si>
  <si>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</si>
  <si>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</si>
  <si>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</si>
  <si>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</si>
  <si>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</si>
  <si>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</si>
  <si>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</si>
  <si>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</si>
  <si>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</si>
  <si>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</si>
  <si>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</si>
  <si>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</si>
  <si>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</si>
  <si>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</si>
  <si>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</si>
  <si>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</si>
  <si>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</si>
  <si>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</si>
  <si>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</si>
  <si>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</si>
  <si>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</si>
  <si>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</si>
  <si>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</si>
  <si>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</si>
  <si>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</si>
  <si>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</si>
  <si>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</si>
  <si>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</si>
  <si>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</si>
  <si>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</si>
  <si>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</si>
  <si>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</si>
  <si>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</si>
  <si>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</si>
  <si>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</si>
  <si>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</si>
  <si>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</si>
  <si>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</si>
  <si>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</si>
  <si>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</si>
  <si>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</si>
  <si>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</si>
  <si>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</si>
  <si>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</si>
  <si>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</si>
  <si>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</si>
  <si>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</si>
  <si>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</si>
  <si>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</si>
  <si>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</si>
  <si>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</si>
  <si>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</si>
  <si>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</si>
  <si>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</si>
  <si>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</si>
  <si>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</si>
  <si>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</si>
  <si>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</si>
  <si>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</si>
  <si>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</si>
  <si>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</si>
  <si>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</si>
  <si>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</si>
  <si>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</si>
  <si>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</si>
  <si>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</si>
  <si>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</si>
  <si>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</si>
  <si>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</si>
  <si>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</si>
  <si>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</si>
  <si>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</si>
  <si>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</si>
  <si>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</si>
  <si>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</si>
  <si>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</si>
  <si>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</si>
  <si>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</si>
  <si>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</si>
  <si>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</si>
  <si>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</si>
  <si>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</si>
  <si>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</si>
  <si>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</si>
  <si>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</si>
  <si>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</si>
  <si>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</si>
  <si>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</si>
  <si>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</si>
  <si>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</si>
  <si>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</si>
  <si>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</si>
  <si>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</si>
  <si>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</si>
  <si>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</si>
  <si>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</si>
  <si>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</si>
  <si>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</si>
  <si>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</si>
  <si>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</si>
  <si>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</si>
  <si>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</si>
  <si>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</si>
  <si>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</si>
  <si>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</si>
  <si>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</si>
  <si>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</si>
  <si>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</si>
  <si>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</si>
  <si>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</si>
  <si>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</si>
  <si>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</si>
  <si>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</si>
  <si>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</si>
  <si>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</si>
  <si>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</si>
  <si>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</si>
  <si>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</si>
  <si>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</si>
  <si>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</si>
  <si>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</si>
  <si>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</si>
  <si>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</si>
  <si>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</si>
  <si>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</si>
  <si>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</si>
  <si>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</si>
  <si>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</si>
  <si>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</si>
  <si>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</si>
  <si>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</si>
  <si>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</si>
  <si>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</si>
  <si>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</si>
  <si>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</si>
  <si>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</si>
  <si>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</si>
  <si>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</si>
  <si>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</si>
  <si>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</si>
  <si>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</si>
  <si>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</si>
  <si>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</si>
  <si>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</si>
  <si>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</si>
  <si>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</si>
  <si>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</si>
  <si>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</si>
  <si>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</si>
  <si>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</si>
  <si>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</si>
  <si>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</si>
  <si>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</si>
  <si>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</si>
  <si>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</si>
  <si>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</si>
  <si>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</si>
  <si>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</si>
  <si>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</si>
  <si>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</si>
  <si>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</si>
  <si>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</si>
  <si>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</si>
  <si>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</si>
  <si>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</si>
  <si>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</si>
  <si>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</si>
  <si>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</si>
  <si>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</si>
  <si>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</si>
  <si>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</si>
  <si>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</si>
  <si>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</si>
  <si>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</si>
  <si>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</si>
  <si>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</si>
  <si>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</si>
  <si>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</si>
  <si>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</si>
  <si>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</si>
  <si>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</si>
  <si>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</si>
  <si>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</si>
  <si>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</si>
  <si>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</si>
  <si>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</si>
  <si>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</si>
  <si>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</si>
  <si>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</si>
  <si>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</si>
  <si>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</si>
  <si>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</si>
  <si>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</si>
  <si>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</si>
  <si>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</si>
  <si>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</si>
  <si>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</si>
  <si>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</si>
  <si>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</si>
  <si>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</si>
  <si>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</si>
  <si>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</si>
  <si>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</si>
  <si>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</si>
  <si>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</si>
  <si>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</si>
  <si>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</si>
  <si>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</si>
  <si>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</si>
  <si>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</si>
  <si>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</si>
  <si>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</si>
  <si>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</si>
  <si>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</si>
  <si>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</si>
  <si>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</si>
  <si>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</si>
  <si>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</si>
  <si>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</si>
  <si>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</si>
  <si>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</si>
  <si>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</si>
  <si>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</si>
  <si>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</si>
  <si>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</si>
  <si>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</si>
  <si>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</si>
  <si>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</si>
  <si>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</si>
  <si>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</si>
  <si>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</si>
  <si>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</si>
  <si>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</si>
  <si>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</si>
  <si>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</si>
  <si>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</si>
  <si>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</si>
  <si>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</si>
  <si>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</si>
  <si>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</si>
  <si>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</si>
  <si>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</si>
  <si>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</si>
  <si>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</si>
  <si>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</si>
  <si>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</si>
  <si>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</si>
  <si>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</si>
  <si>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</si>
  <si>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</si>
  <si>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</si>
  <si>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</si>
  <si>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</si>
  <si>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</si>
  <si>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</si>
  <si>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</si>
  <si>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</si>
  <si>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</si>
  <si>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</si>
  <si>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</si>
  <si>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</si>
  <si>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</si>
  <si>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</si>
  <si>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</si>
  <si>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</si>
  <si>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</si>
  <si>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</si>
  <si>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</si>
  <si>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</si>
  <si>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</si>
  <si>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</si>
  <si>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</si>
  <si>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</si>
  <si>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</si>
  <si>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</si>
  <si>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</si>
  <si>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</si>
  <si>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</si>
  <si>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</si>
  <si>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</si>
  <si>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</si>
  <si>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</si>
  <si>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</si>
  <si>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</si>
  <si>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</si>
  <si>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</si>
  <si>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</si>
  <si>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</si>
  <si>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</si>
  <si>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</si>
  <si>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</si>
  <si>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</si>
  <si>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</si>
  <si>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</si>
  <si>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</si>
  <si>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</si>
  <si>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</si>
  <si>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</si>
  <si>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</si>
  <si>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</si>
  <si>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</si>
  <si>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</si>
  <si>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</si>
  <si>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</si>
  <si>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</si>
  <si>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</si>
  <si>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</si>
  <si>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</si>
  <si>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</si>
  <si>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</si>
  <si>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</si>
  <si>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</si>
  <si>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</si>
  <si>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</si>
  <si>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</si>
  <si>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</si>
  <si>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</si>
  <si>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</si>
  <si>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</si>
  <si>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</si>
  <si>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</si>
  <si>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</si>
  <si>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</si>
  <si>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</si>
  <si>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</si>
  <si>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</si>
  <si>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</si>
  <si>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</si>
  <si>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</si>
  <si>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</si>
  <si>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</si>
  <si>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</si>
  <si>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</si>
  <si>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</si>
  <si>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</si>
  <si>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</si>
  <si>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</si>
  <si>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</si>
  <si>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</si>
  <si>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</si>
  <si>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</si>
  <si>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</si>
  <si>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</si>
  <si>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</si>
  <si>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</si>
  <si>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</si>
  <si>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</si>
  <si>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</si>
  <si>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</si>
  <si>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</si>
  <si>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</si>
  <si>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</si>
  <si>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</si>
  <si>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</si>
  <si>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</si>
  <si>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</si>
  <si>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</si>
  <si>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</si>
  <si>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</si>
  <si>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</si>
  <si>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</si>
  <si>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</si>
  <si>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</si>
  <si>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</si>
  <si>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</si>
  <si>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</si>
  <si>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</si>
  <si>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</si>
  <si>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</si>
  <si>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</si>
  <si>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</si>
  <si>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</si>
  <si>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</si>
  <si>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</si>
  <si>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</si>
  <si>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</si>
  <si>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</si>
  <si>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</si>
  <si>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</si>
  <si>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</si>
  <si>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</si>
  <si>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</si>
  <si>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</si>
  <si>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</si>
  <si>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</si>
  <si>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</si>
  <si>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</si>
  <si>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</si>
  <si>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</si>
  <si>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</si>
  <si>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</si>
  <si>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</si>
  <si>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</si>
  <si>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</si>
  <si>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</si>
  <si>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</si>
  <si>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</si>
  <si>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</si>
  <si>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</si>
  <si>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</si>
  <si>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</si>
  <si>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</si>
  <si>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</si>
  <si>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</si>
  <si>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</si>
  <si>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</si>
  <si>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</si>
  <si>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</si>
  <si>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</si>
  <si>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</si>
  <si>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</si>
  <si>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</si>
  <si>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</si>
  <si>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</si>
  <si>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</si>
  <si>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</si>
  <si>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</si>
  <si>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</si>
  <si>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</si>
  <si>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</si>
  <si>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</si>
  <si>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</si>
  <si>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</si>
  <si>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</si>
  <si>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</si>
  <si>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</si>
  <si>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</si>
  <si>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</si>
  <si>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</si>
  <si>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</si>
  <si>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</si>
  <si>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</si>
  <si>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</si>
  <si>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</si>
  <si>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</si>
  <si>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</si>
  <si>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</si>
  <si>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</si>
  <si>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</si>
  <si>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</si>
  <si>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</si>
  <si>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</si>
  <si>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</si>
  <si>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</si>
  <si>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</si>
  <si>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</si>
  <si>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</si>
  <si>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</si>
  <si>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</si>
  <si>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</si>
  <si>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</si>
  <si>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</si>
  <si>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</si>
  <si>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</si>
  <si>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</si>
  <si>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</si>
  <si>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</si>
  <si>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</si>
  <si>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</si>
  <si>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</si>
  <si>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</si>
  <si>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</si>
  <si>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</si>
  <si>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</si>
  <si>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</si>
  <si>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</si>
  <si>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</si>
  <si>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</si>
  <si>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</si>
  <si>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</si>
  <si>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</si>
  <si>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</si>
  <si>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</si>
  <si>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</si>
  <si>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</si>
  <si>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</si>
  <si>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</si>
  <si>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</si>
  <si>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</si>
  <si>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</si>
  <si>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</si>
  <si>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</si>
  <si>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</si>
  <si>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</si>
  <si>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</si>
  <si>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</si>
  <si>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</si>
  <si>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</si>
  <si>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</si>
  <si>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</si>
  <si>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</si>
  <si>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</si>
  <si>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</si>
  <si>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</si>
  <si>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</si>
  <si>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</si>
  <si>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</si>
  <si>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</si>
  <si>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</si>
  <si>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</si>
  <si>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</si>
  <si>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</si>
  <si>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</si>
  <si>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</si>
  <si>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</si>
  <si>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</si>
  <si>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</si>
  <si>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</si>
  <si>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</si>
  <si>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</si>
  <si>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</si>
  <si>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</si>
  <si>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</si>
  <si>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</si>
  <si>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</si>
  <si>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</si>
  <si>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</si>
  <si>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</si>
  <si>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</si>
  <si>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</si>
  <si>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</si>
  <si>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</si>
  <si>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</si>
  <si>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</si>
  <si>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</si>
  <si>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</si>
  <si>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</si>
  <si>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</si>
  <si>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</si>
  <si>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</si>
  <si>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</si>
  <si>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</si>
  <si>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</si>
  <si>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</si>
  <si>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</si>
  <si>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</si>
  <si>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</si>
  <si>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</si>
  <si>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</si>
  <si>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</si>
  <si>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</si>
  <si>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</si>
  <si>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</si>
  <si>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</si>
  <si>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</si>
  <si>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</si>
  <si>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</si>
  <si>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</si>
  <si>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</si>
  <si>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</si>
  <si>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</si>
  <si>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</si>
  <si>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</si>
  <si>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</si>
  <si>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</si>
  <si>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</si>
  <si>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</si>
  <si>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</si>
  <si>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</si>
  <si>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</si>
  <si>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</si>
  <si>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</si>
  <si>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</si>
  <si>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</si>
  <si>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</si>
  <si>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</si>
  <si>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</si>
  <si>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</si>
  <si>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</si>
  <si>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</si>
  <si>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</si>
  <si>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</si>
  <si>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</si>
  <si>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</si>
  <si>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</si>
  <si>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</si>
  <si>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</si>
  <si>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</si>
  <si>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</si>
  <si>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</si>
  <si>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</si>
  <si>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</si>
  <si>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</si>
  <si>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</si>
  <si>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</si>
  <si>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</si>
  <si>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</si>
  <si>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</si>
  <si>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</si>
  <si>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</si>
  <si>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</si>
  <si>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</si>
  <si>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</si>
  <si>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</si>
  <si>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</si>
  <si>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</si>
  <si>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</si>
  <si>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</si>
  <si>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</si>
  <si>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</si>
  <si>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</si>
  <si>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</si>
  <si>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</si>
  <si>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</si>
  <si>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</si>
  <si>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</si>
  <si>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</si>
  <si>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</si>
  <si>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</si>
  <si>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</si>
  <si>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</si>
  <si>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</si>
  <si>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</si>
  <si>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</si>
  <si>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</si>
  <si>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</si>
  <si>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</si>
  <si>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</si>
  <si>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</si>
  <si>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</si>
  <si>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</si>
  <si>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</si>
  <si>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</si>
  <si>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</si>
  <si>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</si>
  <si>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</si>
  <si>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</si>
  <si>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</si>
  <si>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</si>
  <si>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</si>
  <si>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</si>
  <si>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</si>
  <si>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</si>
  <si>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</si>
  <si>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</si>
  <si>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</si>
  <si>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</si>
  <si>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</si>
  <si>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</si>
  <si>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</si>
  <si>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</si>
  <si>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</si>
  <si>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</si>
  <si>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</si>
  <si>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</si>
  <si>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</si>
  <si>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</si>
  <si>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</si>
  <si>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</si>
  <si>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</si>
  <si>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</si>
  <si>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</si>
  <si>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</si>
  <si>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</si>
  <si>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</si>
  <si>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</si>
  <si>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</si>
  <si>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</si>
  <si>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</si>
  <si>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</si>
  <si>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</si>
  <si>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</si>
  <si>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</si>
  <si>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</si>
  <si>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</si>
  <si>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</si>
  <si>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</si>
  <si>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</si>
  <si>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</si>
  <si>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</si>
  <si>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</si>
  <si>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</si>
  <si>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</si>
  <si>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</si>
  <si>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</si>
  <si>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</si>
  <si>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</si>
  <si>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</si>
  <si>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</si>
  <si>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</si>
  <si>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</si>
  <si>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</si>
  <si>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</si>
  <si>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</si>
  <si>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</si>
  <si>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</si>
  <si>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</si>
  <si>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</si>
  <si>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</si>
  <si>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</si>
  <si>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</si>
  <si>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</si>
  <si>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</si>
  <si>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</si>
  <si>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</si>
  <si>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</si>
  <si>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</si>
  <si>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</si>
  <si>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</si>
  <si>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</si>
  <si>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</si>
  <si>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</si>
  <si>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</si>
  <si>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</si>
  <si>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</si>
  <si>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</si>
  <si>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</si>
  <si>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</si>
  <si>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</si>
  <si>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</si>
  <si>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</si>
  <si>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</si>
  <si>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</si>
  <si>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</si>
  <si>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</si>
  <si>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</si>
  <si>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</si>
  <si>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</si>
  <si>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</si>
  <si>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</si>
  <si>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</si>
  <si>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</si>
  <si>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</si>
  <si>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</si>
  <si>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</si>
  <si>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</si>
  <si>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</si>
  <si>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</si>
  <si>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</si>
  <si>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</si>
  <si>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</si>
  <si>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</si>
  <si>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</si>
  <si>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</si>
  <si>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</si>
  <si>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</si>
  <si>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</si>
  <si>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</si>
  <si>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</si>
  <si>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</si>
  <si>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</si>
  <si>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</si>
  <si>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</si>
  <si>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</si>
  <si>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</si>
  <si>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</si>
  <si>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</si>
  <si>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</si>
  <si>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</si>
  <si>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</si>
  <si>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</si>
  <si>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</si>
  <si>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</si>
  <si>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</si>
  <si>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</si>
  <si>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</si>
  <si>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</si>
  <si>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</si>
  <si>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</si>
  <si>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</si>
  <si>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</si>
  <si>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</si>
  <si>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</si>
  <si>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</si>
  <si>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</si>
  <si>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</si>
  <si>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</si>
  <si>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</si>
  <si>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</si>
  <si>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</si>
  <si>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</si>
  <si>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</si>
  <si>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</si>
  <si>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</si>
  <si>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</si>
  <si>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</si>
  <si>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</si>
  <si>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</si>
  <si>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</si>
  <si>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</si>
  <si>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</si>
  <si>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</si>
  <si>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</si>
  <si>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</si>
  <si>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</si>
  <si>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</si>
  <si>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</si>
  <si>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</si>
  <si>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</si>
  <si>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</si>
  <si>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</si>
  <si>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</si>
  <si>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</si>
  <si>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</si>
  <si>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</si>
  <si>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</si>
  <si>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</si>
  <si>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</si>
  <si>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</si>
  <si>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</si>
  <si>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</si>
  <si>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</si>
  <si>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</si>
  <si>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</si>
  <si>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</si>
  <si>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</si>
  <si>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</si>
  <si>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</si>
  <si>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</si>
  <si>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</si>
  <si>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</si>
  <si>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</si>
  <si>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</si>
  <si>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</si>
  <si>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</si>
  <si>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</si>
  <si>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</si>
  <si>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</si>
  <si>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</si>
  <si>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</si>
  <si>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</si>
  <si>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</si>
  <si>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</si>
  <si>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</si>
  <si>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</si>
  <si>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</si>
  <si>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</si>
  <si>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</si>
  <si>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</si>
  <si>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</si>
  <si>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</si>
  <si>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</si>
  <si>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</si>
  <si>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</si>
  <si>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</si>
  <si>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</si>
  <si>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</si>
  <si>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</si>
  <si>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</si>
  <si>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</si>
  <si>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</si>
  <si>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</si>
  <si>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</si>
  <si>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</si>
  <si>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</si>
  <si>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</si>
  <si>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</si>
  <si>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</si>
  <si>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</si>
  <si>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</si>
  <si>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</si>
  <si>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</si>
  <si>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</si>
  <si>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</si>
  <si>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</si>
  <si>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</si>
  <si>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</si>
  <si>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</si>
  <si>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</si>
  <si>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</si>
  <si>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</si>
  <si>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</si>
  <si>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</si>
  <si>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</si>
  <si>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</si>
  <si>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</si>
  <si>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</si>
  <si>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</si>
  <si>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</si>
  <si>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</si>
  <si>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</si>
  <si>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</si>
  <si>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</si>
  <si>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</si>
  <si>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</si>
  <si>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</si>
  <si>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</si>
  <si>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</si>
  <si>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</si>
  <si>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</si>
  <si>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</si>
  <si>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</si>
  <si>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</si>
  <si>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</si>
  <si>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</si>
  <si>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</si>
  <si>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</si>
  <si>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</si>
  <si>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</si>
  <si>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</si>
  <si>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</si>
  <si>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</si>
  <si>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</si>
  <si>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</si>
  <si>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</si>
  <si>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</si>
  <si>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</si>
  <si>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</si>
  <si>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</si>
  <si>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</si>
  <si>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</si>
  <si>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</si>
  <si>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</si>
  <si>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</si>
  <si>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</si>
  <si>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</si>
  <si>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</si>
  <si>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</si>
  <si>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</si>
  <si>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</si>
  <si>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</si>
  <si>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</si>
  <si>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</si>
  <si>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</si>
  <si>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</si>
  <si>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</si>
  <si>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</si>
  <si>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</si>
  <si>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</si>
  <si>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</si>
  <si>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</si>
  <si>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</si>
  <si>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</si>
  <si>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</si>
  <si>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</si>
  <si>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</si>
  <si>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</si>
  <si>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</si>
  <si>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</si>
  <si>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</si>
  <si>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</si>
  <si>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</si>
  <si>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</si>
  <si>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</si>
  <si>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</si>
  <si>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</si>
  <si>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</si>
  <si>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</si>
  <si>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</si>
  <si>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</si>
  <si>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</si>
  <si>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</si>
  <si>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</si>
  <si>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</si>
  <si>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</si>
  <si>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</si>
  <si>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</si>
  <si>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</si>
  <si>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</si>
  <si>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</si>
  <si>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</si>
  <si>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</si>
  <si>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</si>
  <si>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</si>
  <si>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</si>
  <si>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</si>
  <si>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</si>
  <si>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</si>
  <si>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</si>
  <si>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</si>
  <si>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</si>
  <si>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</si>
  <si>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</si>
  <si>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</si>
  <si>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</si>
  <si>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</si>
  <si>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</si>
  <si>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</si>
  <si>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</si>
  <si>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</si>
  <si>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</si>
  <si>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</si>
  <si>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</si>
  <si>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</si>
  <si>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</si>
  <si>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</si>
  <si>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</si>
  <si>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</si>
  <si>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</si>
  <si>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</si>
  <si>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</si>
  <si>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</si>
  <si>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</si>
  <si>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</si>
  <si>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</si>
  <si>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</si>
  <si>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</si>
  <si>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</si>
  <si>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</si>
  <si>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</si>
  <si>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</si>
  <si>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</si>
  <si>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</si>
  <si>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</si>
  <si>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</si>
  <si>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</si>
  <si>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</si>
  <si>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</si>
  <si>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</si>
  <si>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</si>
  <si>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</si>
  <si>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</si>
  <si>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</si>
  <si>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</si>
  <si>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</si>
  <si>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</si>
  <si>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</si>
  <si>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</si>
  <si>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</si>
  <si>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</si>
  <si>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</si>
  <si>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</si>
  <si>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</si>
  <si>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</si>
  <si>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</si>
  <si>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</si>
  <si>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</si>
  <si>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</si>
  <si>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</si>
  <si>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</si>
  <si>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</si>
  <si>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</si>
  <si>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</si>
  <si>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</si>
  <si>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</si>
  <si>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</si>
  <si>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</si>
  <si>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</si>
  <si>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</si>
  <si>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</si>
  <si>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</si>
  <si>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</si>
  <si>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</si>
  <si>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</si>
  <si>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</si>
  <si>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</si>
  <si>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</si>
  <si>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</si>
  <si>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</si>
  <si>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</si>
  <si>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</si>
  <si>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</si>
  <si>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</si>
  <si>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</si>
  <si>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</si>
  <si>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</si>
  <si>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</si>
  <si>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</si>
  <si>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</si>
  <si>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</si>
  <si>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</si>
  <si>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</si>
  <si>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</si>
  <si>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</si>
  <si>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</si>
  <si>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</si>
  <si>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</si>
  <si>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</si>
  <si>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</si>
  <si>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</si>
  <si>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</si>
  <si>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</si>
  <si>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</si>
  <si>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</si>
  <si>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</si>
  <si>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</si>
  <si>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</si>
  <si>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</si>
  <si>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</si>
  <si>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</si>
  <si>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</si>
  <si>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</si>
  <si>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</si>
  <si>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</si>
  <si>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</si>
  <si>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</si>
  <si>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</si>
  <si>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</si>
  <si>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</si>
  <si>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</si>
  <si>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</si>
  <si>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</si>
  <si>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</si>
  <si>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</si>
  <si>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</si>
  <si>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</si>
  <si>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</si>
  <si>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</si>
  <si>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</si>
  <si>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</si>
  <si>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</si>
  <si>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</si>
  <si>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</si>
  <si>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</si>
  <si>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</si>
  <si>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</si>
  <si>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</si>
  <si>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</si>
  <si>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</si>
  <si>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</si>
  <si>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</si>
  <si>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</si>
  <si>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</si>
  <si>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</si>
  <si>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</si>
  <si>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</si>
  <si>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</si>
  <si>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</si>
  <si>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</si>
  <si>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</si>
  <si>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</si>
  <si>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</si>
  <si>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</si>
  <si>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</si>
  <si>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</si>
  <si>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</si>
  <si>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</si>
  <si>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</si>
  <si>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</si>
  <si>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</si>
  <si>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</si>
  <si>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</si>
  <si>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</si>
  <si>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</si>
  <si>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</si>
  <si>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</si>
  <si>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</si>
  <si>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</si>
  <si>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</si>
  <si>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</si>
  <si>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</si>
  <si>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</si>
  <si>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</si>
  <si>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</si>
  <si>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</si>
  <si>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</si>
  <si>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</si>
  <si>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</si>
  <si>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</si>
  <si>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</si>
  <si>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</si>
  <si>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</si>
  <si>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</si>
  <si>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</si>
  <si>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</si>
  <si>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</si>
  <si>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</si>
  <si>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</si>
  <si>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</si>
  <si>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</si>
  <si>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</si>
  <si>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</si>
  <si>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</si>
  <si>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</si>
  <si>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</si>
  <si>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</si>
  <si>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</si>
  <si>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</si>
  <si>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</si>
  <si>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</si>
  <si>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</si>
  <si>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</si>
  <si>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</si>
  <si>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</si>
  <si>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</si>
  <si>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</si>
  <si>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</si>
  <si>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</si>
  <si>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</si>
  <si>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</si>
  <si>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</si>
  <si>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</si>
  <si>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</si>
  <si>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</si>
  <si>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</si>
  <si>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</si>
  <si>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</si>
  <si>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</si>
  <si>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</si>
  <si>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</si>
  <si>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</si>
  <si>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</si>
  <si>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</si>
  <si>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</si>
  <si>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</si>
  <si>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</si>
  <si>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</si>
  <si>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</si>
  <si>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</si>
  <si>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</si>
  <si>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</si>
  <si>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</si>
  <si>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</si>
  <si>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</si>
  <si>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</si>
  <si>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</si>
  <si>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</si>
  <si>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</si>
  <si>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</si>
  <si>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</si>
  <si>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</si>
  <si>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</si>
  <si>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</si>
  <si>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</si>
  <si>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</si>
  <si>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</si>
  <si>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</si>
  <si>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</si>
  <si>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</si>
  <si>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</si>
  <si>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</si>
  <si>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</si>
  <si>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</si>
  <si>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</si>
  <si>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</si>
  <si>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</si>
  <si>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</si>
  <si>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</si>
  <si>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</si>
  <si>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</si>
  <si>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</si>
  <si>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</si>
  <si>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</si>
  <si>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</si>
  <si>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</si>
  <si>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</si>
  <si>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</si>
  <si>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</si>
  <si>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</si>
  <si>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</si>
  <si>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</si>
  <si>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</si>
  <si>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</si>
  <si>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</si>
  <si>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</si>
  <si>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</si>
  <si>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</si>
  <si>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</si>
  <si>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</si>
  <si>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</si>
  <si>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</si>
  <si>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</si>
  <si>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</si>
  <si>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</si>
  <si>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</si>
  <si>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</si>
  <si>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</si>
  <si>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</si>
  <si>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</si>
  <si>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</si>
  <si>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</si>
  <si>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</si>
  <si>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</si>
  <si>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</si>
  <si>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</si>
  <si>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</si>
  <si>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</si>
  <si>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</si>
  <si>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</si>
  <si>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</si>
  <si>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</si>
  <si>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</si>
  <si>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</si>
  <si>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</si>
  <si>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</si>
  <si>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</si>
  <si>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</si>
  <si>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</si>
  <si>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</si>
  <si>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</si>
  <si>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</si>
  <si>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</si>
  <si>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</si>
  <si>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</si>
  <si>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</si>
  <si>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</si>
  <si>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</si>
  <si>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</si>
  <si>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</si>
  <si>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</si>
  <si>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</si>
  <si>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</si>
  <si>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</si>
  <si>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</si>
  <si>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</si>
  <si>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</si>
  <si>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</si>
  <si>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</si>
  <si>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</si>
  <si>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</si>
  <si>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</si>
  <si>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</si>
  <si>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</si>
  <si>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</si>
  <si>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</si>
  <si>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</si>
  <si>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</si>
  <si>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</si>
  <si>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</si>
  <si>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</si>
  <si>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</si>
  <si>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</si>
  <si>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</si>
  <si>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</si>
  <si>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</si>
  <si>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</si>
  <si>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</si>
  <si>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</si>
  <si>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</si>
  <si>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</si>
  <si>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</si>
  <si>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</si>
  <si>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</si>
  <si>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</si>
  <si>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</si>
  <si>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</si>
  <si>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</si>
  <si>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</si>
  <si>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</si>
  <si>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</si>
  <si>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</si>
  <si>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</si>
  <si>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</si>
  <si>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</si>
  <si>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</si>
  <si>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</si>
  <si>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</si>
  <si>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</si>
  <si>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</si>
  <si>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</si>
  <si>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</si>
  <si>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</si>
  <si>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</si>
  <si>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</si>
  <si>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</si>
  <si>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</si>
  <si>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</si>
  <si>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</si>
  <si>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</si>
  <si>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</si>
  <si>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</si>
  <si>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</si>
  <si>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</si>
  <si>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</si>
  <si>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</si>
  <si>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</si>
  <si>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</si>
  <si>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</si>
  <si>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</si>
  <si>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</si>
  <si>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</si>
  <si>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</si>
  <si>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</si>
  <si>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</si>
  <si>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</si>
  <si>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</si>
  <si>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</si>
  <si>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</si>
  <si>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</si>
  <si>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</si>
  <si>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</si>
  <si>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</si>
  <si>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</si>
  <si>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</si>
  <si>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</si>
  <si>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</si>
  <si>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</si>
  <si>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</si>
  <si>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</si>
  <si>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</si>
  <si>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</si>
  <si>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</si>
  <si>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</si>
  <si>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</si>
  <si>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</si>
  <si>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</si>
  <si>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</si>
  <si>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</si>
  <si>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</si>
  <si>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</si>
  <si>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</si>
  <si>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</si>
  <si>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</si>
  <si>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</si>
  <si>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</si>
  <si>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</si>
  <si>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</si>
  <si>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</si>
  <si>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</si>
  <si>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</si>
  <si>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</si>
  <si>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</si>
  <si>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</si>
  <si>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</si>
  <si>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</si>
  <si>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</si>
  <si>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</si>
  <si>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</si>
  <si>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</si>
  <si>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</si>
  <si>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</si>
  <si>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</si>
  <si>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</si>
  <si>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</si>
  <si>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</si>
  <si>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</si>
  <si>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</si>
  <si>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</si>
  <si>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</si>
  <si>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</si>
  <si>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</si>
  <si>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</si>
  <si>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</si>
  <si>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</si>
  <si>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</si>
  <si>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</si>
  <si>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</si>
  <si>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</si>
  <si>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</si>
  <si>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</si>
  <si>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</si>
  <si>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</si>
  <si>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</si>
  <si>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</si>
  <si>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</si>
  <si>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</si>
  <si>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</si>
  <si>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</si>
  <si>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</si>
  <si>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</si>
  <si>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</si>
  <si>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</si>
  <si>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</si>
  <si>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</si>
  <si>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</si>
  <si>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</si>
  <si>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</si>
  <si>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</si>
  <si>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</si>
  <si>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</si>
  <si>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</si>
  <si>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</si>
  <si>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</si>
  <si>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</si>
  <si>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</si>
  <si>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</si>
  <si>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</si>
  <si>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</si>
  <si>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</si>
  <si>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</si>
  <si>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</si>
  <si>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</si>
  <si>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</si>
  <si>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</si>
  <si>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</si>
  <si>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</si>
  <si>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</si>
  <si>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</si>
  <si>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</si>
  <si>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</si>
  <si>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</si>
  <si>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</si>
  <si>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</si>
  <si>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</si>
  <si>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</si>
  <si>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</si>
  <si>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</si>
  <si>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</si>
  <si>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</si>
  <si>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</si>
  <si>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</si>
  <si>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</si>
  <si>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</si>
  <si>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</si>
  <si>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</si>
  <si>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</si>
  <si>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</si>
  <si>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</si>
  <si>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</si>
  <si>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</si>
  <si>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</si>
  <si>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</si>
  <si>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</si>
  <si>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</si>
  <si>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</si>
  <si>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</si>
  <si>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</si>
  <si>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</si>
  <si>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</si>
  <si>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</si>
  <si>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</si>
  <si>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</si>
  <si>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</si>
  <si>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</si>
  <si>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</si>
  <si>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</si>
  <si>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</si>
  <si>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</si>
  <si>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</si>
  <si>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</si>
  <si>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</si>
  <si>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</si>
  <si>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</si>
  <si>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</si>
  <si>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</si>
  <si>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</si>
  <si>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</si>
  <si>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</si>
  <si>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</si>
  <si>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</si>
  <si>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</si>
  <si>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</si>
  <si>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</si>
  <si>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</si>
  <si>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</si>
  <si>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</si>
  <si>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</si>
  <si>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</si>
  <si>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</si>
  <si>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</si>
  <si>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</si>
  <si>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</si>
  <si>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</si>
  <si>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</si>
  <si>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</si>
  <si>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</si>
  <si>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</si>
  <si>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</si>
  <si>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</si>
  <si>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</si>
  <si>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</si>
  <si>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</si>
  <si>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</si>
  <si>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</si>
  <si>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</si>
  <si>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</si>
  <si>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</si>
  <si>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</si>
  <si>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</si>
  <si>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</si>
  <si>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</si>
  <si>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</si>
  <si>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</si>
  <si>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</si>
  <si>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</si>
  <si>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</si>
  <si>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</si>
  <si>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</si>
  <si>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</si>
  <si>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</si>
  <si>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</si>
  <si>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</si>
  <si>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</si>
  <si>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</si>
  <si>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</si>
  <si>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</si>
  <si>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</si>
  <si>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</si>
  <si>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</si>
  <si>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</si>
  <si>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</si>
  <si>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</si>
  <si>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</si>
  <si>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</si>
  <si>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</si>
  <si>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</si>
  <si>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</si>
  <si>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</si>
  <si>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</si>
  <si>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</si>
  <si>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</si>
  <si>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</si>
  <si>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</si>
  <si>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</si>
  <si>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</si>
  <si>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</si>
  <si>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</si>
  <si>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</si>
  <si>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</si>
  <si>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</si>
  <si>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</si>
  <si>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</si>
  <si>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</si>
  <si>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</si>
  <si>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</si>
  <si>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</si>
  <si>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</si>
  <si>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</si>
  <si>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</si>
  <si>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</si>
  <si>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</si>
  <si>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</si>
  <si>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</si>
  <si>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</si>
  <si>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</si>
  <si>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</si>
  <si>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</si>
  <si>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</si>
  <si>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</si>
  <si>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</si>
  <si>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</si>
  <si>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</si>
  <si>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</si>
  <si>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</si>
  <si>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</si>
  <si>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</si>
  <si>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</si>
  <si>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</si>
  <si>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</si>
  <si>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</si>
  <si>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</si>
  <si>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</si>
  <si>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</si>
  <si>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</si>
  <si>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</si>
  <si>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</si>
  <si>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</si>
  <si>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</si>
  <si>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</si>
  <si>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</si>
  <si>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</si>
  <si>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</si>
  <si>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</si>
  <si>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</si>
  <si>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</si>
  <si>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</si>
  <si>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</si>
  <si>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</si>
  <si>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</si>
  <si>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</si>
  <si>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</si>
  <si>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</si>
  <si>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</si>
  <si>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</si>
  <si>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</si>
  <si>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</si>
  <si>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</si>
  <si>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</si>
  <si>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</si>
  <si>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</si>
  <si>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</si>
  <si>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</si>
  <si>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</si>
  <si>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</si>
  <si>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</si>
  <si>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</si>
  <si>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</si>
  <si>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</si>
  <si>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</si>
  <si>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</si>
  <si>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</si>
  <si>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</si>
  <si>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</si>
  <si>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</si>
  <si>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</si>
  <si>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</si>
  <si>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</si>
  <si>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</si>
  <si>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</si>
  <si>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</si>
  <si>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</si>
  <si>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</si>
  <si>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</si>
  <si>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</si>
  <si>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</si>
  <si>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</si>
  <si>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</si>
  <si>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</si>
  <si>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</si>
  <si>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</si>
  <si>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</si>
  <si>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</si>
  <si>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</si>
  <si>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</si>
  <si>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</si>
  <si>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</si>
  <si>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</si>
  <si>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</si>
  <si>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</si>
  <si>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</si>
  <si>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</si>
  <si>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</si>
  <si>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</si>
  <si>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</si>
  <si>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</si>
  <si>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</si>
  <si>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</si>
  <si>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</si>
  <si>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</si>
  <si>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</si>
  <si>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</si>
  <si>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</si>
  <si>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</si>
  <si>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</si>
  <si>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</si>
  <si>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</si>
  <si>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</si>
  <si>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</si>
  <si>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</si>
  <si>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</si>
  <si>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</si>
  <si>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</si>
  <si>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</si>
  <si>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</si>
  <si>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</si>
  <si>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</si>
  <si>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</si>
  <si>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</si>
  <si>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</si>
  <si>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</si>
  <si>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</si>
  <si>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</si>
  <si>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</si>
  <si>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</si>
  <si>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</si>
  <si>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</si>
  <si>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</si>
  <si>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</si>
  <si>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</si>
  <si>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</si>
  <si>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</si>
  <si>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</si>
  <si>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</si>
  <si>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</si>
  <si>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</si>
  <si>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</si>
  <si>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</si>
  <si>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</si>
  <si>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</si>
  <si>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</si>
  <si>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</si>
  <si>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</si>
  <si>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</si>
  <si>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</si>
  <si>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</si>
  <si>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</si>
  <si>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</si>
  <si>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</si>
  <si>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</si>
  <si>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</si>
  <si>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</si>
  <si>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</si>
  <si>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</si>
  <si>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</si>
  <si>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</si>
  <si>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</si>
  <si>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</si>
  <si>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</si>
  <si>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</si>
  <si>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</si>
  <si>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</si>
  <si>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</si>
  <si>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</si>
  <si>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</si>
  <si>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</si>
  <si>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</si>
  <si>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</si>
  <si>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</si>
  <si>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</si>
  <si>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</si>
  <si>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</si>
  <si>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</si>
  <si>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</si>
  <si>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</si>
  <si>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</si>
  <si>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</si>
  <si>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</si>
  <si>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</si>
  <si>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</si>
  <si>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</si>
  <si>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</si>
  <si>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</si>
  <si>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</si>
  <si>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</si>
  <si>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</si>
  <si>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</si>
  <si>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</si>
  <si>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</si>
  <si>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</si>
  <si>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</si>
  <si>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</si>
  <si>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</si>
  <si>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</si>
  <si>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</si>
  <si>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</si>
  <si>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</si>
  <si>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</si>
  <si>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</si>
  <si>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</si>
  <si>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</si>
  <si>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</si>
  <si>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</si>
  <si>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</si>
  <si>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</si>
  <si>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</si>
  <si>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</si>
  <si>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</si>
  <si>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</si>
  <si>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</si>
  <si>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</si>
  <si>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</si>
  <si>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</si>
  <si>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</si>
  <si>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</si>
  <si>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</si>
  <si>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</si>
  <si>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</si>
  <si>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</si>
  <si>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</si>
  <si>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</si>
  <si>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</si>
  <si>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</si>
  <si>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</si>
  <si>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</si>
  <si>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</si>
  <si>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</si>
  <si>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</si>
  <si>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</si>
  <si>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</si>
  <si>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</si>
  <si>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</si>
  <si>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</si>
  <si>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</si>
  <si>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</si>
  <si>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</si>
  <si>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</si>
  <si>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</si>
  <si>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</si>
  <si>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</si>
  <si>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</si>
  <si>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</si>
  <si>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</si>
  <si>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</si>
  <si>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</si>
  <si>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</si>
  <si>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</si>
  <si>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</si>
  <si>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</si>
  <si>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</si>
  <si>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</si>
  <si>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</si>
  <si>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</si>
  <si>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</si>
  <si>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</si>
  <si>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</si>
  <si>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</si>
  <si>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</si>
  <si>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</si>
  <si>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</si>
  <si>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</si>
  <si>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</si>
  <si>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</si>
  <si>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</si>
  <si>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</si>
  <si>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</si>
  <si>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</si>
  <si>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</si>
  <si>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</si>
  <si>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</si>
  <si>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</si>
  <si>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</si>
  <si>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</si>
  <si>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</si>
  <si>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</si>
  <si>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</si>
  <si>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</si>
  <si>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</si>
  <si>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</si>
  <si>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</si>
  <si>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</si>
  <si>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</si>
  <si>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</si>
  <si>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</si>
  <si>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</si>
  <si>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</si>
  <si>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</si>
  <si>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</si>
  <si>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</si>
  <si>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</si>
  <si>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</si>
  <si>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</si>
  <si>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</si>
  <si>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</si>
  <si>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</si>
  <si>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</si>
  <si>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</si>
  <si>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</si>
  <si>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</si>
  <si>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</si>
  <si>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</si>
  <si>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</si>
  <si>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</si>
  <si>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</si>
  <si>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</si>
  <si>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</si>
  <si>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</si>
  <si>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</si>
  <si>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</si>
  <si>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</si>
  <si>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</si>
  <si>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</si>
  <si>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</si>
  <si>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</si>
  <si>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</si>
  <si>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</si>
  <si>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</si>
  <si>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</si>
  <si>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</si>
  <si>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</si>
  <si>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</si>
  <si>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</si>
  <si>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</si>
  <si>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</si>
  <si>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</si>
  <si>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</si>
  <si>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</si>
  <si>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</si>
  <si>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</si>
  <si>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</si>
  <si>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</si>
  <si>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</si>
  <si>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</si>
  <si>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</si>
  <si>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</si>
  <si>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</si>
  <si>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</si>
  <si>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</si>
  <si>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</si>
  <si>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</si>
  <si>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</si>
  <si>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</si>
  <si>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</si>
  <si>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</si>
  <si>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</si>
  <si>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</si>
  <si>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</si>
  <si>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</si>
  <si>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</si>
  <si>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</si>
  <si>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</si>
  <si>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</si>
  <si>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</si>
  <si>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</si>
  <si>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</si>
  <si>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</si>
  <si>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</si>
  <si>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</si>
  <si>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</si>
  <si>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</si>
  <si>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</si>
  <si>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</si>
  <si>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</si>
  <si>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</si>
  <si>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</si>
  <si>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</si>
  <si>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</si>
  <si>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</si>
  <si>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</si>
  <si>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</si>
  <si>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</si>
  <si>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</si>
  <si>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</si>
  <si>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</si>
  <si>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</si>
  <si>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</si>
  <si>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</si>
  <si>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</si>
  <si>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</si>
  <si>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</si>
  <si>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</si>
  <si>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</si>
  <si>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</si>
  <si>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</si>
  <si>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</si>
  <si>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</si>
  <si>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</si>
  <si>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</si>
  <si>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</si>
  <si>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</si>
  <si>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</si>
  <si>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</si>
  <si>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</si>
  <si>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</si>
  <si>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</si>
  <si>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</si>
  <si>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</si>
  <si>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</si>
  <si>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</si>
  <si>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</si>
  <si>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</si>
  <si>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</si>
  <si>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</si>
  <si>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</si>
  <si>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</si>
  <si>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</si>
  <si>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</si>
  <si>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</si>
  <si>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</si>
  <si>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</si>
  <si>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</si>
  <si>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</si>
  <si>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</si>
  <si>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</si>
  <si>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</si>
  <si>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</si>
  <si>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</si>
  <si>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</si>
  <si>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</si>
  <si>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</si>
  <si>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</si>
  <si>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</si>
  <si>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</si>
  <si>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</si>
  <si>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</si>
  <si>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</si>
  <si>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</si>
  <si>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</si>
  <si>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</si>
  <si>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</si>
  <si>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</si>
  <si>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</si>
  <si>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</si>
  <si>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</si>
  <si>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</si>
  <si>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</si>
  <si>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</si>
  <si>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</si>
  <si>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</si>
  <si>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</si>
  <si>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</si>
  <si>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</si>
  <si>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</si>
  <si>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</si>
  <si>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</si>
  <si>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</si>
  <si>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</si>
  <si>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</si>
  <si>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</si>
  <si>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</si>
  <si>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</si>
  <si>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</si>
  <si>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</si>
  <si>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</si>
  <si>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</si>
  <si>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</si>
  <si>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</si>
  <si>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</si>
  <si>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</si>
  <si>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</si>
  <si>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</si>
  <si>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</si>
  <si>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</si>
  <si>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</si>
  <si>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</si>
  <si>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</si>
  <si>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</si>
  <si>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</si>
  <si>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</si>
  <si>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</si>
  <si>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</si>
  <si>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</si>
  <si>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</si>
  <si>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</si>
  <si>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</si>
  <si>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</si>
  <si>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</si>
  <si>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</si>
  <si>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</si>
  <si>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</si>
  <si>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</si>
  <si>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</si>
  <si>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</si>
  <si>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</si>
  <si>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</si>
  <si>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</si>
  <si>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</si>
  <si>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</si>
  <si>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</si>
  <si>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</si>
  <si>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</si>
  <si>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</si>
  <si>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</si>
  <si>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</si>
  <si>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</si>
  <si>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</si>
  <si>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</si>
  <si>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</si>
  <si>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</si>
  <si>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</si>
  <si>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</si>
  <si>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</si>
  <si>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</si>
  <si>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</si>
  <si>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</si>
  <si>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</si>
  <si>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</si>
  <si>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</si>
  <si>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</si>
  <si>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</si>
  <si>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</si>
  <si>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</si>
  <si>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</si>
  <si>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</si>
  <si>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</si>
  <si>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</si>
  <si>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</si>
  <si>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</si>
  <si>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</si>
  <si>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</si>
  <si>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</si>
  <si>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</si>
  <si>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</si>
  <si>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</si>
  <si>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</si>
  <si>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</si>
  <si>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</si>
  <si>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</si>
  <si>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</si>
  <si>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</si>
  <si>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</si>
  <si>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</si>
  <si>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</si>
  <si>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</si>
  <si>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</si>
  <si>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</si>
  <si>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</si>
  <si>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</si>
  <si>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</si>
  <si>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</si>
  <si>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</si>
  <si>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</si>
  <si>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</si>
  <si>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</si>
  <si>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</si>
  <si>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</si>
  <si>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</si>
  <si>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</si>
  <si>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</si>
  <si>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</si>
  <si>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</si>
  <si>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</si>
  <si>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</si>
  <si>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</si>
  <si>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</si>
  <si>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</si>
  <si>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</si>
  <si>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</si>
  <si>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</si>
  <si>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</si>
  <si>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</si>
  <si>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</si>
  <si>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</si>
  <si>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</si>
  <si>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</si>
  <si>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</si>
  <si>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</si>
  <si>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</si>
  <si>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</si>
  <si>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</si>
  <si>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</si>
  <si>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</si>
  <si>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</si>
  <si>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</si>
  <si>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</si>
  <si>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</si>
  <si>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</si>
  <si>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</si>
  <si>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</si>
  <si>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</si>
  <si>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</si>
  <si>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</si>
  <si>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</si>
  <si>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</si>
  <si>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</si>
  <si>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</si>
  <si>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</si>
  <si>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</si>
  <si>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</si>
  <si>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</si>
  <si>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</si>
  <si>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</si>
  <si>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</si>
  <si>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</si>
  <si>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</si>
  <si>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</si>
  <si>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</si>
  <si>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</si>
  <si>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</si>
  <si>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</si>
  <si>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</si>
  <si>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</si>
  <si>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</si>
  <si>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</si>
  <si>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</si>
  <si>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</si>
  <si>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</si>
  <si>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</si>
  <si>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</si>
  <si>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</si>
  <si>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</si>
  <si>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</si>
  <si>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</si>
  <si>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</si>
  <si>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</si>
  <si>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</si>
  <si>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</si>
  <si>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</si>
  <si>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</si>
  <si>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</si>
  <si>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</si>
  <si>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</si>
  <si>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</si>
  <si>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</si>
  <si>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</si>
  <si>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</si>
  <si>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</si>
  <si>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</si>
  <si>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</si>
  <si>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</si>
  <si>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</si>
  <si>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</si>
  <si>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</si>
  <si>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</si>
  <si>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</si>
  <si>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</si>
  <si>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</si>
  <si>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</si>
  <si>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</si>
  <si>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</si>
  <si>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</si>
  <si>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</si>
  <si>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</si>
  <si>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</si>
  <si>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</si>
  <si>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</si>
  <si>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</si>
  <si>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</si>
  <si>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</si>
  <si>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</si>
  <si>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</si>
  <si>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</si>
  <si>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</si>
  <si>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</si>
  <si>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</si>
  <si>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</si>
  <si>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</si>
  <si>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</si>
  <si>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</si>
  <si>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</si>
  <si>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</si>
  <si>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</si>
  <si>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</si>
  <si>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</si>
  <si>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</si>
  <si>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</si>
  <si>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</si>
  <si>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</si>
  <si>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</si>
  <si>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</si>
  <si>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</si>
  <si>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</si>
  <si>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</si>
  <si>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</si>
  <si>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</si>
  <si>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</si>
  <si>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</si>
  <si>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</si>
  <si>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</si>
  <si>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</si>
  <si>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</si>
  <si>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</si>
  <si>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</si>
  <si>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</si>
  <si>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</si>
  <si>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</si>
  <si>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</si>
  <si>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</si>
  <si>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</si>
  <si>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</si>
  <si>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</si>
  <si>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</si>
  <si>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</si>
  <si>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</si>
  <si>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</si>
  <si>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</si>
  <si>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</si>
  <si>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</si>
  <si>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</si>
  <si>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</si>
  <si>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</si>
  <si>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</si>
  <si>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</si>
  <si>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</si>
  <si>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</si>
  <si>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</si>
  <si>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</si>
  <si>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</si>
  <si>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</si>
  <si>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</si>
  <si>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</si>
  <si>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</si>
  <si>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</si>
  <si>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</si>
  <si>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</si>
  <si>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</si>
  <si>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</si>
  <si>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</si>
  <si>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</si>
  <si>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</si>
  <si>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</si>
  <si>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</si>
  <si>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</si>
  <si>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</si>
  <si>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</si>
  <si>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</si>
  <si>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</si>
  <si>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</si>
  <si>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</si>
  <si>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</si>
  <si>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</si>
  <si>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</si>
  <si>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</si>
  <si>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</si>
  <si>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</si>
  <si>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</si>
  <si>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</si>
  <si>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</si>
  <si>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</si>
  <si>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</si>
  <si>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</si>
  <si>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</si>
  <si>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</si>
  <si>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</si>
  <si>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</si>
  <si>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</si>
  <si>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</si>
  <si>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</si>
  <si>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</si>
  <si>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</si>
  <si>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</si>
  <si>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</si>
  <si>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</si>
  <si>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</si>
  <si>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</si>
  <si>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</si>
  <si>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</si>
  <si>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</si>
  <si>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</si>
  <si>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</si>
  <si>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</si>
  <si>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</si>
  <si>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</si>
  <si>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</si>
  <si>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</si>
  <si>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</si>
  <si>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</si>
  <si>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</si>
  <si>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</si>
  <si>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</si>
  <si>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</si>
  <si>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</si>
  <si>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</si>
  <si>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</si>
  <si>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</si>
  <si>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</si>
  <si>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</si>
  <si>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</si>
  <si>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</si>
  <si>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</si>
  <si>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</si>
  <si>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</si>
  <si>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</si>
  <si>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</si>
  <si>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</si>
  <si>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</si>
  <si>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</si>
  <si>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</si>
  <si>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</si>
  <si>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</si>
  <si>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</si>
  <si>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</si>
  <si>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</si>
  <si>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</si>
  <si>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</si>
  <si>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</si>
  <si>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</si>
  <si>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</si>
  <si>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</si>
  <si>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</si>
  <si>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</si>
  <si>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</si>
  <si>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</si>
  <si>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</si>
  <si>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</si>
  <si>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</si>
  <si>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</si>
  <si>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</si>
  <si>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</si>
  <si>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</si>
  <si>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</si>
  <si>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</si>
  <si>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</si>
  <si>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</si>
  <si>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</si>
  <si>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</si>
  <si>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</si>
  <si>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</si>
  <si>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</si>
  <si>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</si>
  <si>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</si>
  <si>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</si>
  <si>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</si>
  <si>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</si>
  <si>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</si>
  <si>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</si>
  <si>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</si>
  <si>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</si>
  <si>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</si>
  <si>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</si>
  <si>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</si>
  <si>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</si>
  <si>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</si>
  <si>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</si>
  <si>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</si>
  <si>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</si>
  <si>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</si>
  <si>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</si>
  <si>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</si>
  <si>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</si>
  <si>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</si>
  <si>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</si>
  <si>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</si>
  <si>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</si>
  <si>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</si>
  <si>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</si>
  <si>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</si>
  <si>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</si>
  <si>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</si>
  <si>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</si>
  <si>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</si>
  <si>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</si>
  <si>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</si>
  <si>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</si>
  <si>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</si>
  <si>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</si>
  <si>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</si>
  <si>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</si>
  <si>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</si>
  <si>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</si>
  <si>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</si>
  <si>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</si>
  <si>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</si>
  <si>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</si>
  <si>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</si>
  <si>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</si>
  <si>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</si>
  <si>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</si>
  <si>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</si>
  <si>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</si>
  <si>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</si>
  <si>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</si>
  <si>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</si>
  <si>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</si>
  <si>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</si>
  <si>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</si>
  <si>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</si>
  <si>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</si>
  <si>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</si>
  <si>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</si>
  <si>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</si>
  <si>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</si>
  <si>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</si>
  <si>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</si>
  <si>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</si>
  <si>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</si>
  <si>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</si>
  <si>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</si>
  <si>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</si>
  <si>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</si>
  <si>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</si>
  <si>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</si>
  <si>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</si>
  <si>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</si>
  <si>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</si>
  <si>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</si>
  <si>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</si>
  <si>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</si>
  <si>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</si>
  <si>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</si>
  <si>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</si>
  <si>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</si>
  <si>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</si>
  <si>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</si>
  <si>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</si>
  <si>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</si>
  <si>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</si>
  <si>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</si>
  <si>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</si>
  <si>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</si>
  <si>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</si>
  <si>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</si>
  <si>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</si>
  <si>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</si>
  <si>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</si>
  <si>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</si>
  <si>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</si>
  <si>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</si>
  <si>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</si>
  <si>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</si>
  <si>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</si>
  <si>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</si>
  <si>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</si>
  <si>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</si>
  <si>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</si>
  <si>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</si>
  <si>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</si>
  <si>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</si>
  <si>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</si>
  <si>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</si>
  <si>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</si>
  <si>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</si>
  <si>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</si>
  <si>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</si>
  <si>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</si>
  <si>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</si>
  <si>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</si>
  <si>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</si>
  <si>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</si>
  <si>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</si>
  <si>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</si>
  <si>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</si>
  <si>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</si>
  <si>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</si>
  <si>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</si>
  <si>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</si>
  <si>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</si>
  <si>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</si>
  <si>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</si>
  <si>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</si>
  <si>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</si>
  <si>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</si>
  <si>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</si>
  <si>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</si>
  <si>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</si>
  <si>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</si>
  <si>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</si>
  <si>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</si>
  <si>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</si>
  <si>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</si>
  <si>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</si>
  <si>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</si>
  <si>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</si>
  <si>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</si>
  <si>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</si>
  <si>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</si>
  <si>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</si>
  <si>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</si>
  <si>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</si>
  <si>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</si>
  <si>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</si>
  <si>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</si>
  <si>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</si>
  <si>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</si>
  <si>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</si>
  <si>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</si>
  <si>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</si>
  <si>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</si>
  <si>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</si>
  <si>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</si>
  <si>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</si>
  <si>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</si>
  <si>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</si>
  <si>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</si>
  <si>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</si>
  <si>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</si>
  <si>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</si>
  <si>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</si>
  <si>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</si>
  <si>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</si>
  <si>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</si>
  <si>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</si>
  <si>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</si>
  <si>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</si>
  <si>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</si>
  <si>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</si>
  <si>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</si>
  <si>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</si>
  <si>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</si>
  <si>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</si>
  <si>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</si>
  <si>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</si>
  <si>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</si>
  <si>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</si>
  <si>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</si>
  <si>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</si>
  <si>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</si>
  <si>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</si>
  <si>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</si>
  <si>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</si>
  <si>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</si>
  <si>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</si>
  <si>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</si>
  <si>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</si>
  <si>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</si>
  <si>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</si>
  <si>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</si>
  <si>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</si>
  <si>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</si>
  <si>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</si>
  <si>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</si>
  <si>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</si>
  <si>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</si>
  <si>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</si>
  <si>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</si>
  <si>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</si>
  <si>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</si>
  <si>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</si>
  <si>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</si>
  <si>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</si>
  <si>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</si>
  <si>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</si>
  <si>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</si>
  <si>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</si>
  <si>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</si>
  <si>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</si>
  <si>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</si>
  <si>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</si>
  <si>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</si>
  <si>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</si>
  <si>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</si>
  <si>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</si>
  <si>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</si>
  <si>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</si>
  <si>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</si>
  <si>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</si>
  <si>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</si>
  <si>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</si>
  <si>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</si>
  <si>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</si>
  <si>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</si>
  <si>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</si>
  <si>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</si>
  <si>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</si>
  <si>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</si>
  <si>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</si>
  <si>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</si>
  <si>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</si>
  <si>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</si>
  <si>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</si>
  <si>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</si>
  <si>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</si>
  <si>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</si>
  <si>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</si>
  <si>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</si>
  <si>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</si>
  <si>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</si>
  <si>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</si>
  <si>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</si>
  <si>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</si>
  <si>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</si>
  <si>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</si>
  <si>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</si>
  <si>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</si>
  <si>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</si>
  <si>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</si>
  <si>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</si>
  <si>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</si>
  <si>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</si>
  <si>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</si>
  <si>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</si>
  <si>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</si>
  <si>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</si>
  <si>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</si>
  <si>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</si>
  <si>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</si>
  <si>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</si>
  <si>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</si>
  <si>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</si>
  <si>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</si>
  <si>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</si>
  <si>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</si>
  <si>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</si>
  <si>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</si>
  <si>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</si>
  <si>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</si>
  <si>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</si>
  <si>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</si>
  <si>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</si>
  <si>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</si>
  <si>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</si>
  <si>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</si>
  <si>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</si>
  <si>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</si>
  <si>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</si>
  <si>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</si>
  <si>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</si>
  <si>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</si>
  <si>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</si>
  <si>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</si>
  <si>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</si>
  <si>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</si>
  <si>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</si>
  <si>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</si>
  <si>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</si>
  <si>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</si>
  <si>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</si>
  <si>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</si>
  <si>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</si>
  <si>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</si>
  <si>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</si>
  <si>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</si>
  <si>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</si>
  <si>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</si>
  <si>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</si>
  <si>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</si>
  <si>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</si>
  <si>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</si>
  <si>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</si>
  <si>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</si>
  <si>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</si>
  <si>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</si>
  <si>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</si>
  <si>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</si>
  <si>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</si>
  <si>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</si>
  <si>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</si>
  <si>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</si>
  <si>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</si>
  <si>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</si>
  <si>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</si>
  <si>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</si>
  <si>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</si>
  <si>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</si>
  <si>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</si>
  <si>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</si>
  <si>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</si>
  <si>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</si>
  <si>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</si>
  <si>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</si>
  <si>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</si>
  <si>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</si>
  <si>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</si>
  <si>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</si>
  <si>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</si>
  <si>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</si>
  <si>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</si>
  <si>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</si>
  <si>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</si>
  <si>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</si>
  <si>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</si>
  <si>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</si>
  <si>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</si>
  <si>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</si>
  <si>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</si>
  <si>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</si>
  <si>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</si>
  <si>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</si>
  <si>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</si>
  <si>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</si>
  <si>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</si>
  <si>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</si>
  <si>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</si>
  <si>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</si>
  <si>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</si>
  <si>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</si>
  <si>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</si>
  <si>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</si>
  <si>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</si>
  <si>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</si>
  <si>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</si>
  <si>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</si>
  <si>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</si>
  <si>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</si>
  <si>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</si>
  <si>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</si>
  <si>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</si>
  <si>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</si>
  <si>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</si>
  <si>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</si>
  <si>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</si>
  <si>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</si>
  <si>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</si>
  <si>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</si>
  <si>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</si>
  <si>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</si>
  <si>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</si>
  <si>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</si>
  <si>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</si>
  <si>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</si>
  <si>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</si>
  <si>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</si>
  <si>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</si>
  <si>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</si>
  <si>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</si>
  <si>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</si>
  <si>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</si>
  <si>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</si>
  <si>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</si>
  <si>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</si>
  <si>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</si>
  <si>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</si>
  <si>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</si>
  <si>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</si>
  <si>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</si>
  <si>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</si>
  <si>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</si>
  <si>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</si>
  <si>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</si>
  <si>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</si>
  <si>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</si>
  <si>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</si>
  <si>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</si>
  <si>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</si>
  <si>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</si>
  <si>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</si>
  <si>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</si>
  <si>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</si>
  <si>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</si>
  <si>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</si>
  <si>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</si>
  <si>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</si>
  <si>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</si>
  <si>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</si>
  <si>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</si>
  <si>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</si>
  <si>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</si>
  <si>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</si>
  <si>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</si>
  <si>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</si>
  <si>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</si>
  <si>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</si>
  <si>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</si>
  <si>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</si>
  <si>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</si>
  <si>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</si>
  <si>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</si>
  <si>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</si>
  <si>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</si>
  <si>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</si>
  <si>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</si>
  <si>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</si>
  <si>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</si>
  <si>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</si>
  <si>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</si>
  <si>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</si>
  <si>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</si>
  <si>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</si>
  <si>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</si>
  <si>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</si>
  <si>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</si>
  <si>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</si>
  <si>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</si>
  <si>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</si>
  <si>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</si>
  <si>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</si>
  <si>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</si>
  <si>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</si>
  <si>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</si>
  <si>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</si>
  <si>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</si>
  <si>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</si>
  <si>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</si>
  <si>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</si>
  <si>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</si>
  <si>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</si>
  <si>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</si>
  <si>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</si>
  <si>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</si>
  <si>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</si>
  <si>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</si>
  <si>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</si>
  <si>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</si>
  <si>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</si>
  <si>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</si>
  <si>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</si>
  <si>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</si>
  <si>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</si>
  <si>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</si>
  <si>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</si>
  <si>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</si>
  <si>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</si>
  <si>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</si>
  <si>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</si>
  <si>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</si>
  <si>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</si>
  <si>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</si>
  <si>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</si>
  <si>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</si>
  <si>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</si>
  <si>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</si>
  <si>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</si>
  <si>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</si>
  <si>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</si>
  <si>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</si>
  <si>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</si>
  <si>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</si>
  <si>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</si>
  <si>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</si>
  <si>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</si>
  <si>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</si>
  <si>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</si>
  <si>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</si>
  <si>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</si>
  <si>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</si>
  <si>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</si>
  <si>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</si>
  <si>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</si>
  <si>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</si>
  <si>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</si>
  <si>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</si>
  <si>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</si>
  <si>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</si>
  <si>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</si>
  <si>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</si>
  <si>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</si>
  <si>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</si>
  <si>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</si>
  <si>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</si>
  <si>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</si>
  <si>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</si>
  <si>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</si>
  <si>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</si>
  <si>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</si>
  <si>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</si>
  <si>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</si>
  <si>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</si>
  <si>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</si>
  <si>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</si>
  <si>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</si>
  <si>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</si>
  <si>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</si>
  <si>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</si>
  <si>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</si>
  <si>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</si>
  <si>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</si>
  <si>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</si>
  <si>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</si>
  <si>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</si>
  <si>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</si>
  <si>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</si>
  <si>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</si>
  <si>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</si>
  <si>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</si>
  <si>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</si>
  <si>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</si>
  <si>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</si>
  <si>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</si>
  <si>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</si>
  <si>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</si>
  <si>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</si>
  <si>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</si>
  <si>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</si>
  <si>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</si>
  <si>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</si>
  <si>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</si>
  <si>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</si>
  <si>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</si>
  <si>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</si>
  <si>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</si>
  <si>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</si>
  <si>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</si>
  <si>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</si>
  <si>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</si>
  <si>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</si>
  <si>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</si>
  <si>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</si>
  <si>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</si>
  <si>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</si>
  <si>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</si>
  <si>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</si>
  <si>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</si>
  <si>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</si>
  <si>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</si>
  <si>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</si>
  <si>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</si>
  <si>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</si>
  <si>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</si>
  <si>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</si>
  <si>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</si>
  <si>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</si>
  <si>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</si>
  <si>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</si>
  <si>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</si>
  <si>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</si>
  <si>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</si>
  <si>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</si>
  <si>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</si>
  <si>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</si>
  <si>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</si>
  <si>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</si>
  <si>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</si>
  <si>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</si>
  <si>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</si>
  <si>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</si>
  <si>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</si>
  <si>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</si>
  <si>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</si>
  <si>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</si>
  <si>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</si>
  <si>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</si>
  <si>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</si>
  <si>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</si>
  <si>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</si>
  <si>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</si>
  <si>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</si>
  <si>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</si>
  <si>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</si>
  <si>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</si>
  <si>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</si>
  <si>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</si>
  <si>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</si>
  <si>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</si>
  <si>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</si>
  <si>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</si>
  <si>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</si>
  <si>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</si>
  <si>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</si>
  <si>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</si>
  <si>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</si>
  <si>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</si>
  <si>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</si>
  <si>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</si>
  <si>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</si>
  <si>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</si>
  <si>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</si>
  <si>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</si>
  <si>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</si>
  <si>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</si>
  <si>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</si>
  <si>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</si>
  <si>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</si>
  <si>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</si>
  <si>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</si>
  <si>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</si>
  <si>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</si>
  <si>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</si>
  <si>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</si>
  <si>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</si>
  <si>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</si>
  <si>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</si>
  <si>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</si>
  <si>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</si>
  <si>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</si>
  <si>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</si>
  <si>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</si>
  <si>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</si>
  <si>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</si>
  <si>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</si>
  <si>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</si>
  <si>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</si>
  <si>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</si>
  <si>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</si>
  <si>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</si>
  <si>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</si>
  <si>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</si>
  <si>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</si>
  <si>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</si>
  <si>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</si>
  <si>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</si>
  <si>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</si>
  <si>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</si>
  <si>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</si>
  <si>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</si>
  <si>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</si>
  <si>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</si>
  <si>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</si>
  <si>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</si>
  <si>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</si>
  <si>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</si>
  <si>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</si>
  <si>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</si>
  <si>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</si>
  <si>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</si>
  <si>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</si>
  <si>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</si>
  <si>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</si>
  <si>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</si>
  <si>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</si>
  <si>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</si>
  <si>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</si>
  <si>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</si>
  <si>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</si>
  <si>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</si>
  <si>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</si>
  <si>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</si>
  <si>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</si>
  <si>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</si>
  <si>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</si>
  <si>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</si>
  <si>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</si>
  <si>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</si>
  <si>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</si>
  <si>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</si>
  <si>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</si>
  <si>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</si>
  <si>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</si>
  <si>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</si>
  <si>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</si>
  <si>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</si>
  <si>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</si>
  <si>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</si>
  <si>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</si>
  <si>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</si>
  <si>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</si>
  <si>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</si>
  <si>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</si>
  <si>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</si>
  <si>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</si>
  <si>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</si>
  <si>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</si>
  <si>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</si>
  <si>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</si>
  <si>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</si>
  <si>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</si>
  <si>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</si>
  <si>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</si>
  <si>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</si>
  <si>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</si>
  <si>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</si>
  <si>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</si>
  <si>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</si>
  <si>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</si>
  <si>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</si>
  <si>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</si>
  <si>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</si>
  <si>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</si>
  <si>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</si>
  <si>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</si>
  <si>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</si>
  <si>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</si>
  <si>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</si>
  <si>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</si>
  <si>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</si>
  <si>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</si>
  <si>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</si>
  <si>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</si>
  <si>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</si>
  <si>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</si>
  <si>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</si>
  <si>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</si>
  <si>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</si>
  <si>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</si>
  <si>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</si>
  <si>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</si>
  <si>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</si>
  <si>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</si>
  <si>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</si>
  <si>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</si>
  <si>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</si>
  <si>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</si>
  <si>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</si>
  <si>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</si>
  <si>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</si>
  <si>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</si>
  <si>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</si>
  <si>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</si>
  <si>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</si>
  <si>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</si>
  <si>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</si>
  <si>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</si>
  <si>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</si>
  <si>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</si>
  <si>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</si>
  <si>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</si>
  <si>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</si>
  <si>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</si>
  <si>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</si>
  <si>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</si>
  <si>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</si>
  <si>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</si>
  <si>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</si>
  <si>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</si>
  <si>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</si>
  <si>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</si>
  <si>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</si>
  <si>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</si>
  <si>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</si>
  <si>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</si>
  <si>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</si>
  <si>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</si>
  <si>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</si>
  <si>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</si>
  <si>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</si>
  <si>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</si>
  <si>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</si>
  <si>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</si>
  <si>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</si>
  <si>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</si>
  <si>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</si>
  <si>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</si>
  <si>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</si>
  <si>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</si>
  <si>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</si>
  <si>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</si>
  <si>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</si>
  <si>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</si>
  <si>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</si>
  <si>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</si>
  <si>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</si>
  <si>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</si>
  <si>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</si>
  <si>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</si>
  <si>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</si>
  <si>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</si>
  <si>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</si>
  <si>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</si>
  <si>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</si>
  <si>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</si>
  <si>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</si>
  <si>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</si>
  <si>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</si>
  <si>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</si>
  <si>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</si>
  <si>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</si>
  <si>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</si>
  <si>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</si>
  <si>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</si>
  <si>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</si>
  <si>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</si>
  <si>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</si>
  <si>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</si>
  <si>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</si>
  <si>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</si>
  <si>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</si>
  <si>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</si>
  <si>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</si>
  <si>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</si>
  <si>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</si>
  <si>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</si>
  <si>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</si>
  <si>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</si>
  <si>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</si>
  <si>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</si>
  <si>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</si>
  <si>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</si>
  <si>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</si>
  <si>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</si>
  <si>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</si>
  <si>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</si>
  <si>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</si>
  <si>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</si>
  <si>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</si>
  <si>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</si>
  <si>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</si>
  <si>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</si>
  <si>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</si>
  <si>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</si>
  <si>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</si>
  <si>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</si>
  <si>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</si>
  <si>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</si>
  <si>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</si>
  <si>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</si>
  <si>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</si>
  <si>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</si>
  <si>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</si>
  <si>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</si>
  <si>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</si>
  <si>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</si>
  <si>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</si>
  <si>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</si>
  <si>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</si>
  <si>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</si>
  <si>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</si>
  <si>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</si>
  <si>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</si>
  <si>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</si>
  <si>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</si>
  <si>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</si>
  <si>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</si>
  <si>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</si>
  <si>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</si>
  <si>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</si>
  <si>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</si>
  <si>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</si>
  <si>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</si>
  <si>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</si>
  <si>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</si>
  <si>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</si>
  <si>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</si>
  <si>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</si>
  <si>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</si>
  <si>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</si>
  <si>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</si>
  <si>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</si>
  <si>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</si>
  <si>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</si>
  <si>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</si>
  <si>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</si>
  <si>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</si>
  <si>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</si>
  <si>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</si>
  <si>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</si>
  <si>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</si>
  <si>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</si>
  <si>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</si>
  <si>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</si>
  <si>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</si>
  <si>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</si>
  <si>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</si>
  <si>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</si>
  <si>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</si>
  <si>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</si>
  <si>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</si>
  <si>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</si>
  <si>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</si>
  <si>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</si>
  <si>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</si>
  <si>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</si>
  <si>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</si>
  <si>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</si>
  <si>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</si>
  <si>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</si>
  <si>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</si>
  <si>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</si>
  <si>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</si>
  <si>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</si>
  <si>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</si>
  <si>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</si>
  <si>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</si>
  <si>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</si>
  <si>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</si>
  <si>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</si>
  <si>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</si>
  <si>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</si>
  <si>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</si>
  <si>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</si>
  <si>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</si>
  <si>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</si>
  <si>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</si>
  <si>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</si>
  <si>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</si>
  <si>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</si>
  <si>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</si>
  <si>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</si>
  <si>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</si>
  <si>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</si>
  <si>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</si>
  <si>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</si>
  <si>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</si>
  <si>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</si>
  <si>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</si>
  <si>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</si>
  <si>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</si>
  <si>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</si>
  <si>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</si>
  <si>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</si>
  <si>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</si>
  <si>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</si>
  <si>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</si>
  <si>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</si>
  <si>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</si>
  <si>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</si>
  <si>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</si>
  <si>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</si>
  <si>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</si>
  <si>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</si>
  <si>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</si>
  <si>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</si>
  <si>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</si>
  <si>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</si>
  <si>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</si>
  <si>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</si>
  <si>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</si>
  <si>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</si>
  <si>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</si>
  <si>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</si>
  <si>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</si>
  <si>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</si>
  <si>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</si>
  <si>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</si>
  <si>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</si>
  <si>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</si>
  <si>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</si>
  <si>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</si>
  <si>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</si>
  <si>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</si>
  <si>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</si>
  <si>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</si>
  <si>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</si>
  <si>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</si>
  <si>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</si>
  <si>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</si>
  <si>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</si>
  <si>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</si>
  <si>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</si>
  <si>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</si>
  <si>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</si>
  <si>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</si>
  <si>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</si>
  <si>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</si>
  <si>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</si>
  <si>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</si>
  <si>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</si>
  <si>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</si>
  <si>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</si>
  <si>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</si>
  <si>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</si>
  <si>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</si>
  <si>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</si>
  <si>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</si>
  <si>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</si>
  <si>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</si>
  <si>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</si>
  <si>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</si>
  <si>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</si>
  <si>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</si>
  <si>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</si>
  <si>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</si>
  <si>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</si>
  <si>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</si>
  <si>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</si>
  <si>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</si>
  <si>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</si>
  <si>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</si>
  <si>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</si>
  <si>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</si>
  <si>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</si>
  <si>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</si>
  <si>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</si>
  <si>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</si>
  <si>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</si>
  <si>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</si>
  <si>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</si>
  <si>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</si>
  <si>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</si>
  <si>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</si>
  <si>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</si>
  <si>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</si>
  <si>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</si>
  <si>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</si>
  <si>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</si>
  <si>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</si>
  <si>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</si>
  <si>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</si>
  <si>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</si>
  <si>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</si>
  <si>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</si>
  <si>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</si>
  <si>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</si>
  <si>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</si>
  <si>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</si>
  <si>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</si>
  <si>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</si>
  <si>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</si>
  <si>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</si>
  <si>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</si>
  <si>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</si>
  <si>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</si>
  <si>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</si>
  <si>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</si>
  <si>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</si>
  <si>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</si>
  <si>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</si>
  <si>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</si>
  <si>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</si>
  <si>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</si>
  <si>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</si>
  <si>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</si>
  <si>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</si>
  <si>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</si>
  <si>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</si>
  <si>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</si>
  <si>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</si>
  <si>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</si>
  <si>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</si>
  <si>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</si>
  <si>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</si>
  <si>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</si>
  <si>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</si>
  <si>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</si>
  <si>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</si>
  <si>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</si>
  <si>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</si>
  <si>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</si>
  <si>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</si>
  <si>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</si>
  <si>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</si>
  <si>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</si>
  <si>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</si>
  <si>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</si>
  <si>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</si>
  <si>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</si>
  <si>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</si>
  <si>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</si>
  <si>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</si>
  <si>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</si>
  <si>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</si>
  <si>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</si>
  <si>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</si>
  <si>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</si>
  <si>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</si>
  <si>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</si>
  <si>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</si>
  <si>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</si>
  <si>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</si>
  <si>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</si>
  <si>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</si>
  <si>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</si>
  <si>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</si>
  <si>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</si>
  <si>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</si>
  <si>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</si>
  <si>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</si>
  <si>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</si>
  <si>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</si>
  <si>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</si>
  <si>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</si>
  <si>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</si>
  <si>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</si>
  <si>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</si>
  <si>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</si>
  <si>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</si>
  <si>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</si>
  <si>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</si>
  <si>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</si>
  <si>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</si>
  <si>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</si>
  <si>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</si>
  <si>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</si>
  <si>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</si>
  <si>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</si>
  <si>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</si>
  <si>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</si>
  <si>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</si>
  <si>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</si>
  <si>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</si>
  <si>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</si>
  <si>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</si>
  <si>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</si>
  <si>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</si>
  <si>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</si>
  <si>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</si>
  <si>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</si>
  <si>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</si>
  <si>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</si>
  <si>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</si>
  <si>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</si>
  <si>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</si>
  <si>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</si>
  <si>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</si>
  <si>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</si>
  <si>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</si>
  <si>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</si>
  <si>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</si>
  <si>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</si>
  <si>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</si>
  <si>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</si>
  <si>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</si>
  <si>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</si>
  <si>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</si>
  <si>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</si>
  <si>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</si>
  <si>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</si>
  <si>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</si>
  <si>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</si>
  <si>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</si>
  <si>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</si>
  <si>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</si>
  <si>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</si>
  <si>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</si>
  <si>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</si>
  <si>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</si>
  <si>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</si>
  <si>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</si>
  <si>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</si>
  <si>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</si>
  <si>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</si>
  <si>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</si>
  <si>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</si>
  <si>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</si>
  <si>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</si>
  <si>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</si>
  <si>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</si>
  <si>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</si>
  <si>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</si>
  <si>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</si>
  <si>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</si>
  <si>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</si>
  <si>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</si>
  <si>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</si>
  <si>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</si>
  <si>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</si>
  <si>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</si>
  <si>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</si>
  <si>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</si>
  <si>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</si>
  <si>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</si>
  <si>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</si>
  <si>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</si>
  <si>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</si>
  <si>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</si>
  <si>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</si>
  <si>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</si>
  <si>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</si>
  <si>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</si>
  <si>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</si>
  <si>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</si>
  <si>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</si>
  <si>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</si>
  <si>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</si>
  <si>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</si>
  <si>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</si>
  <si>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</si>
  <si>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</si>
  <si>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</si>
  <si>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</si>
  <si>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</si>
  <si>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</si>
  <si>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</si>
  <si>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</si>
  <si>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</si>
  <si>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</si>
  <si>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</si>
  <si>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</si>
  <si>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</si>
  <si>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</si>
  <si>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</si>
  <si>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</si>
  <si>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</si>
  <si>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</si>
  <si>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</si>
  <si>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</si>
  <si>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</si>
  <si>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</si>
  <si>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</si>
  <si>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</si>
  <si>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</si>
  <si>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</si>
  <si>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</si>
  <si>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</si>
  <si>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</si>
  <si>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</si>
  <si>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</si>
  <si>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</si>
  <si>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</si>
  <si>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</si>
  <si>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</si>
  <si>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</si>
  <si>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</si>
  <si>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</si>
  <si>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</si>
  <si>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</si>
  <si>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</si>
  <si>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</si>
  <si>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</si>
  <si>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</si>
  <si>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</si>
  <si>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</si>
  <si>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</si>
  <si>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</si>
  <si>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</si>
  <si>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</si>
  <si>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</si>
  <si>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</si>
  <si>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</si>
  <si>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</si>
  <si>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</si>
  <si>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</si>
  <si>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</si>
  <si>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</si>
  <si>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</si>
  <si>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</si>
  <si>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</si>
  <si>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</si>
  <si>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</si>
  <si>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</si>
  <si>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</si>
  <si>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</si>
  <si>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</si>
  <si>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</si>
  <si>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</si>
  <si>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</si>
  <si>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</si>
  <si>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</si>
  <si>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</si>
  <si>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</si>
  <si>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</si>
  <si>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</si>
  <si>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</si>
  <si>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</si>
  <si>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</si>
  <si>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</si>
  <si>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</si>
  <si>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</si>
  <si>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</si>
  <si>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</si>
  <si>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</si>
  <si>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</si>
  <si>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</si>
  <si>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</si>
  <si>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</si>
  <si>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</si>
  <si>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</si>
  <si>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</si>
  <si>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</si>
  <si>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</si>
  <si>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</si>
  <si>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</si>
  <si>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</si>
  <si>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</si>
  <si>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</si>
  <si>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</si>
  <si>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</si>
  <si>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</si>
  <si>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</si>
  <si>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</si>
  <si>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</si>
  <si>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</si>
  <si>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</si>
  <si>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</si>
  <si>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</si>
  <si>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</si>
  <si>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</si>
  <si>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</si>
  <si>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</si>
  <si>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</si>
  <si>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</si>
  <si>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</si>
  <si>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</si>
  <si>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</si>
  <si>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</si>
  <si>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</si>
  <si>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</si>
  <si>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</si>
  <si>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</si>
  <si>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</si>
  <si>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</si>
  <si>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</si>
  <si>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</si>
  <si>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</si>
  <si>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</si>
  <si>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</si>
  <si>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</si>
  <si>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</si>
  <si>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</si>
  <si>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</si>
  <si>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</si>
  <si>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</si>
  <si>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</si>
  <si>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</si>
  <si>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</si>
  <si>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</si>
  <si>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</si>
  <si>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</si>
  <si>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</si>
  <si>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</si>
  <si>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</si>
  <si>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</si>
  <si>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</si>
  <si>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</si>
  <si>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</si>
  <si>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</si>
  <si>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</si>
  <si>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</si>
  <si>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</si>
  <si>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</si>
  <si>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</si>
  <si>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</si>
  <si>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</si>
  <si>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</si>
  <si>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</si>
  <si>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</si>
  <si>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</si>
  <si>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</si>
  <si>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</si>
  <si>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</si>
  <si>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</si>
  <si>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</si>
  <si>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</si>
  <si>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</si>
  <si>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</si>
  <si>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</si>
  <si>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</si>
  <si>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</si>
  <si>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</si>
  <si>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</si>
  <si>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</si>
  <si>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</si>
  <si>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</si>
  <si>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</si>
  <si>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</si>
  <si>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</si>
  <si>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</si>
  <si>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</si>
  <si>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</si>
  <si>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</si>
  <si>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</si>
  <si>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</si>
  <si>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</si>
  <si>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</si>
  <si>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</si>
  <si>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</si>
  <si>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</si>
  <si>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</si>
  <si>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</si>
  <si>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</si>
  <si>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</si>
  <si>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</si>
  <si>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</si>
  <si>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</si>
  <si>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</si>
  <si>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</si>
  <si>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</si>
  <si>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</si>
  <si>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</si>
  <si>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</si>
  <si>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</si>
  <si>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</si>
  <si>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</si>
  <si>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</si>
  <si>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</si>
  <si>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</si>
  <si>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</si>
  <si>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</si>
  <si>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</si>
  <si>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</si>
  <si>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</si>
  <si>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</si>
  <si>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</si>
  <si>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</si>
  <si>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</si>
  <si>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</si>
  <si>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</si>
  <si>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</si>
  <si>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</si>
  <si>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</si>
  <si>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</si>
  <si>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</si>
  <si>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</si>
  <si>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</si>
  <si>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</si>
  <si>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</si>
  <si>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</si>
  <si>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</si>
  <si>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</si>
  <si>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</si>
  <si>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</si>
  <si>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</si>
  <si>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</si>
  <si>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</si>
  <si>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</si>
  <si>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</si>
  <si>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</si>
  <si>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</si>
  <si>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</si>
  <si>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</si>
  <si>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</si>
  <si>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</si>
  <si>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</si>
  <si>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</si>
  <si>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</si>
  <si>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</si>
  <si>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</si>
  <si>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</si>
  <si>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</si>
  <si>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</si>
  <si>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</si>
  <si>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</si>
  <si>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</si>
  <si>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</si>
  <si>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</si>
  <si>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</si>
  <si>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</si>
  <si>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</si>
  <si>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</si>
  <si>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</si>
  <si>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</si>
  <si>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</si>
  <si>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</si>
  <si>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</si>
  <si>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</si>
  <si>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</si>
  <si>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</si>
  <si>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</si>
  <si>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</si>
  <si>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</si>
  <si>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</si>
  <si>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</si>
  <si>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</si>
  <si>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</si>
  <si>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</si>
  <si>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</si>
  <si>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</si>
  <si>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</si>
  <si>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</si>
  <si>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</si>
  <si>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</si>
  <si>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</si>
  <si>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</si>
  <si>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</si>
  <si>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</si>
  <si>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</si>
  <si>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</si>
  <si>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</si>
  <si>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</si>
  <si>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</si>
  <si>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</si>
  <si>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</si>
  <si>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</si>
  <si>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</si>
  <si>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</si>
  <si>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</si>
  <si>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</si>
  <si>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</si>
  <si>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</si>
  <si>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</si>
  <si>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</si>
  <si>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</si>
  <si>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</si>
  <si>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</si>
  <si>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</si>
  <si>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</si>
  <si>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</si>
  <si>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</si>
  <si>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</si>
  <si>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</si>
  <si>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</si>
  <si>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</si>
  <si>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</si>
  <si>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</si>
  <si>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</si>
  <si>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</si>
  <si>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</si>
  <si>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</si>
  <si>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</si>
  <si>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</si>
  <si>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</si>
  <si>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</si>
  <si>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</si>
  <si>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</si>
  <si>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</si>
  <si>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</si>
  <si>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</si>
  <si>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</si>
  <si>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</si>
  <si>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</si>
  <si>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</si>
  <si>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</si>
  <si>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</si>
  <si>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</si>
  <si>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</si>
  <si>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</si>
  <si>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</si>
  <si>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</si>
  <si>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</si>
  <si>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</si>
  <si>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</si>
  <si>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</si>
  <si>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</si>
  <si>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</si>
  <si>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</si>
  <si>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</si>
  <si>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</si>
  <si>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</si>
  <si>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</si>
  <si>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</si>
  <si>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</si>
  <si>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</si>
  <si>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</si>
  <si>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</si>
  <si>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</si>
  <si>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</si>
  <si>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</si>
  <si>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</si>
  <si>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</si>
  <si>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</si>
  <si>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</si>
  <si>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</si>
  <si>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</si>
  <si>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</si>
  <si>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</si>
  <si>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</si>
  <si>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</si>
  <si>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</si>
  <si>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</si>
  <si>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</si>
  <si>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</si>
  <si>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</si>
  <si>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</si>
  <si>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</si>
  <si>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</si>
  <si>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</si>
  <si>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</si>
  <si>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</si>
  <si>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</si>
  <si>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</si>
  <si>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</si>
  <si>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</si>
  <si>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</si>
  <si>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</si>
  <si>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</si>
  <si>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</si>
  <si>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</si>
  <si>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</si>
  <si>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</si>
  <si>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</si>
  <si>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</si>
  <si>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</si>
  <si>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</si>
  <si>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</si>
  <si>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</si>
  <si>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</si>
  <si>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</si>
  <si>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</si>
  <si>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</si>
  <si>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</si>
  <si>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</si>
  <si>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</si>
  <si>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</si>
  <si>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</si>
  <si>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</si>
  <si>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</si>
  <si>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</si>
  <si>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</si>
  <si>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</si>
  <si>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</si>
  <si>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</si>
  <si>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</si>
  <si>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</si>
  <si>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</si>
  <si>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</si>
  <si>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</si>
  <si>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</si>
  <si>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</si>
  <si>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</si>
  <si>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</si>
  <si>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</si>
  <si>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</si>
  <si>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</si>
  <si>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</si>
  <si>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</si>
  <si>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</si>
  <si>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</si>
  <si>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</si>
  <si>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</si>
  <si>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</si>
  <si>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</si>
  <si>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</si>
  <si>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</si>
  <si>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</si>
  <si>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</si>
  <si>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</si>
  <si>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</si>
  <si>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</si>
  <si>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</si>
  <si>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</si>
  <si>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</si>
  <si>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</si>
  <si>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</si>
  <si>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</si>
  <si>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</si>
  <si>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</si>
  <si>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</si>
  <si>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</si>
  <si>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</si>
  <si>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</si>
  <si>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</si>
  <si>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</si>
  <si>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</si>
  <si>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</si>
  <si>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</si>
  <si>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</si>
  <si>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</si>
  <si>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</si>
  <si>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</si>
  <si>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</si>
  <si>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</si>
  <si>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</si>
  <si>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</si>
  <si>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</si>
  <si>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</si>
  <si>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</si>
  <si>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</si>
  <si>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</si>
  <si>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</si>
  <si>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</si>
  <si>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</si>
  <si>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</si>
  <si>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</si>
  <si>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</si>
  <si>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</si>
  <si>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</si>
  <si>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</si>
  <si>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</si>
  <si>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</si>
  <si>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</si>
  <si>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</si>
  <si>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</si>
  <si>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</si>
  <si>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</si>
  <si>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</si>
  <si>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</si>
  <si>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</si>
  <si>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</si>
  <si>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</si>
  <si>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</si>
  <si>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</si>
  <si>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</si>
  <si>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</si>
  <si>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</si>
  <si>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</si>
  <si>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</si>
  <si>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</si>
  <si>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</si>
  <si>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</si>
  <si>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</si>
  <si>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</si>
  <si>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</si>
  <si>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</si>
  <si>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</si>
  <si>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</si>
  <si>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</si>
  <si>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</si>
  <si>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</si>
  <si>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</si>
  <si>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</si>
  <si>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</si>
  <si>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</si>
  <si>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</si>
  <si>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</si>
  <si>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</si>
  <si>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</si>
  <si>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</si>
  <si>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</si>
  <si>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</si>
  <si>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</si>
  <si>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</si>
  <si>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</si>
  <si>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</si>
  <si>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</si>
  <si>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</si>
  <si>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</si>
  <si>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</si>
  <si>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</si>
  <si>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</si>
  <si>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</si>
  <si>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</si>
  <si>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</si>
  <si>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</si>
  <si>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</si>
  <si>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</si>
  <si>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</si>
  <si>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</si>
  <si>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</si>
  <si>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</si>
  <si>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</si>
  <si>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</si>
  <si>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</si>
  <si>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</si>
  <si>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</si>
  <si>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</si>
  <si>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</si>
  <si>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</si>
  <si>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</si>
  <si>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</si>
  <si>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</si>
  <si>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</si>
  <si>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</si>
  <si>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</si>
  <si>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</si>
  <si>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</si>
  <si>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</si>
  <si>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</si>
  <si>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</si>
  <si>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</si>
  <si>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</si>
  <si>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</si>
  <si>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</si>
  <si>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</si>
  <si>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</si>
  <si>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</si>
  <si>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</si>
  <si>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</si>
  <si>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</si>
  <si>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</si>
  <si>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</si>
  <si>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</si>
  <si>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</si>
  <si>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</si>
  <si>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</si>
  <si>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</si>
  <si>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</si>
  <si>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</si>
  <si>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</si>
  <si>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</si>
  <si>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</si>
  <si>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</si>
  <si>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</si>
  <si>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</si>
  <si>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</si>
  <si>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</si>
  <si>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</si>
  <si>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</si>
  <si>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</si>
  <si>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</si>
  <si>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</si>
  <si>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</si>
  <si>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</si>
  <si>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</si>
  <si>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</si>
  <si>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</si>
  <si>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</si>
  <si>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</si>
  <si>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</si>
  <si>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</si>
  <si>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</si>
  <si>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</si>
  <si>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</si>
  <si>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</si>
  <si>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</si>
  <si>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</si>
  <si>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</si>
  <si>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</si>
  <si>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</si>
  <si>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</si>
  <si>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</si>
  <si>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</si>
  <si>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</si>
  <si>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</si>
  <si>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</si>
  <si>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</si>
  <si>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</si>
  <si>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</si>
  <si>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</si>
  <si>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</si>
  <si>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</si>
  <si>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</si>
  <si>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</si>
  <si>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</si>
  <si>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</si>
  <si>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</si>
  <si>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</si>
  <si>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</si>
  <si>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</si>
  <si>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</si>
  <si>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</si>
  <si>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</si>
  <si>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</si>
  <si>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</si>
  <si>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</si>
  <si>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</si>
  <si>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</si>
  <si>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</si>
  <si>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</si>
  <si>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</si>
  <si>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</si>
  <si>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</si>
  <si>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</si>
  <si>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</si>
  <si>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</si>
  <si>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</si>
  <si>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</si>
  <si>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</si>
  <si>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</si>
  <si>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</si>
  <si>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</si>
  <si>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</si>
  <si>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</si>
  <si>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</si>
  <si>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</si>
  <si>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</si>
  <si>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</si>
  <si>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</si>
  <si>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</si>
  <si>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</si>
  <si>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</si>
  <si>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</si>
  <si>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</si>
  <si>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</si>
  <si>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</si>
  <si>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</si>
  <si>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</si>
  <si>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</si>
  <si>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</si>
  <si>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</si>
  <si>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</si>
  <si>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</si>
  <si>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</si>
  <si>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</si>
  <si>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</si>
  <si>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</si>
  <si>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</si>
  <si>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</si>
  <si>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</si>
  <si>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</si>
  <si>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</si>
  <si>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</si>
  <si>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</si>
  <si>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</si>
  <si>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</si>
  <si>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</si>
  <si>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</si>
  <si>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</si>
  <si>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</si>
  <si>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</si>
  <si>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</si>
  <si>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</si>
  <si>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</si>
  <si>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</si>
  <si>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</si>
  <si>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</si>
  <si>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</si>
  <si>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</si>
  <si>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</si>
  <si>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</si>
  <si>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</si>
  <si>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</si>
  <si>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</si>
  <si>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</si>
  <si>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</si>
  <si>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</si>
  <si>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</si>
  <si>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</si>
  <si>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</si>
  <si>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</si>
  <si>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</si>
  <si>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</si>
  <si>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</si>
  <si>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</si>
  <si>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</si>
  <si>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</si>
  <si>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</si>
  <si>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</si>
  <si>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</si>
  <si>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</si>
  <si>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</si>
  <si>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</si>
  <si>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</si>
  <si>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</si>
  <si>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</si>
  <si>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</si>
  <si>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</si>
  <si>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</si>
  <si>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</si>
  <si>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</si>
  <si>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</si>
  <si>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</si>
  <si>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</si>
  <si>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</si>
  <si>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</si>
  <si>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</si>
  <si>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</si>
  <si>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</si>
  <si>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</si>
  <si>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</si>
  <si>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</si>
  <si>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</si>
  <si>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</si>
  <si>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</si>
  <si>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</si>
  <si>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</si>
  <si>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</si>
  <si>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</si>
  <si>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</si>
  <si>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</si>
  <si>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</si>
  <si>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</si>
  <si>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</si>
  <si>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</si>
  <si>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</si>
  <si>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</si>
  <si>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</si>
  <si>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</si>
  <si>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</si>
  <si>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</si>
  <si>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</si>
  <si>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</si>
  <si>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</si>
  <si>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</si>
  <si>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</si>
  <si>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</si>
  <si>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</si>
  <si>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</si>
  <si>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</si>
  <si>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</si>
  <si>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</si>
  <si>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</si>
  <si>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</si>
  <si>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</si>
  <si>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</si>
  <si>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</si>
  <si>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</si>
  <si>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</si>
  <si>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</si>
  <si>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</si>
  <si>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</si>
  <si>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</si>
  <si>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</si>
  <si>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</si>
  <si>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</si>
  <si>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</si>
  <si>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</si>
  <si>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</si>
  <si>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</si>
  <si>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</si>
  <si>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</si>
  <si>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</si>
  <si>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</si>
  <si>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</si>
  <si>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</si>
  <si>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</si>
  <si>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</si>
  <si>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</si>
  <si>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</si>
  <si>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</si>
  <si>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</si>
  <si>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</si>
  <si>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</si>
  <si>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</si>
  <si>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</si>
  <si>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</si>
  <si>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</si>
  <si>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</si>
  <si>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</si>
  <si>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</si>
  <si>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</si>
  <si>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</si>
  <si>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</si>
  <si>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</si>
  <si>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</si>
  <si>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</si>
  <si>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</si>
  <si>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</si>
  <si>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</si>
  <si>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</si>
  <si>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</si>
  <si>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</si>
  <si>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</si>
  <si>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</si>
  <si>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</si>
  <si>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</si>
  <si>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</si>
  <si>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</si>
  <si>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</si>
  <si>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</si>
  <si>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</si>
  <si>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</si>
  <si>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</si>
  <si>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</si>
  <si>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</si>
  <si>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</si>
  <si>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</si>
  <si>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</si>
  <si>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</si>
  <si>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</si>
  <si>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</si>
  <si>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</si>
  <si>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</si>
  <si>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</si>
  <si>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</si>
  <si>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</si>
  <si>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</si>
  <si>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</si>
  <si>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</si>
  <si>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</si>
  <si>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</si>
  <si>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</si>
  <si>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</si>
  <si>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</si>
  <si>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</si>
  <si>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</si>
  <si>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</si>
  <si>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</si>
  <si>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</si>
  <si>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</si>
  <si>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</si>
  <si>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</si>
  <si>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</si>
  <si>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</si>
  <si>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</si>
  <si>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</si>
  <si>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</si>
  <si>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</si>
  <si>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</si>
  <si>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</si>
  <si>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</si>
  <si>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</si>
  <si>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</si>
  <si>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</si>
  <si>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</si>
  <si>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</si>
  <si>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</si>
  <si>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</si>
  <si>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</si>
  <si>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</si>
  <si>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</si>
  <si>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</si>
  <si>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</si>
  <si>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</si>
  <si>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</si>
  <si>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</si>
  <si>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</si>
  <si>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</si>
  <si>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</si>
  <si>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</si>
  <si>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</si>
  <si>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</si>
  <si>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</si>
  <si>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</si>
  <si>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</si>
  <si>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</si>
  <si>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</si>
  <si>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</si>
  <si>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</si>
  <si>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</si>
  <si>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</si>
  <si>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</si>
  <si>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</si>
  <si>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</si>
  <si>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</si>
  <si>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</si>
  <si>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</si>
  <si>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</si>
  <si>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</si>
  <si>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</si>
  <si>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</si>
  <si>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</si>
  <si>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</si>
  <si>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</si>
  <si>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</si>
  <si>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</si>
  <si>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</si>
  <si>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</si>
  <si>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</si>
  <si>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</si>
  <si>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</si>
  <si>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</si>
  <si>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</si>
  <si>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</si>
  <si>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</si>
  <si>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</si>
  <si>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</si>
  <si>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</si>
  <si>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</si>
  <si>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</si>
  <si>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</si>
  <si>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</si>
  <si>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</si>
  <si>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</si>
  <si>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</si>
  <si>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</si>
  <si>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</si>
  <si>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</si>
  <si>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</si>
  <si>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</si>
  <si>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</si>
  <si>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</si>
  <si>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</si>
  <si>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</si>
  <si>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</si>
  <si>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</si>
  <si>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</si>
  <si>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</si>
  <si>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</si>
  <si>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</si>
  <si>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</si>
  <si>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</si>
  <si>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</si>
  <si>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</si>
  <si>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</si>
  <si>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</si>
  <si>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</si>
  <si>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</si>
  <si>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</si>
  <si>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</si>
  <si>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</si>
  <si>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</si>
  <si>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</si>
  <si>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</si>
  <si>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</si>
  <si>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</si>
  <si>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</si>
  <si>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</si>
  <si>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</si>
  <si>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</si>
  <si>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</si>
  <si>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</si>
  <si>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</si>
  <si>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</si>
  <si>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</si>
  <si>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</si>
  <si>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</si>
  <si>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</si>
  <si>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</si>
  <si>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</si>
  <si>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</si>
  <si>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</si>
  <si>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</si>
  <si>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</si>
  <si>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</si>
  <si>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</si>
  <si>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</si>
  <si>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</si>
  <si>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</si>
  <si>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</si>
  <si>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</si>
  <si>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</si>
  <si>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</si>
  <si>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</si>
  <si>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</si>
  <si>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</si>
  <si>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</si>
  <si>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</si>
  <si>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</si>
  <si>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</si>
  <si>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</si>
  <si>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</si>
  <si>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</si>
  <si>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</si>
  <si>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</si>
  <si>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</si>
  <si>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</si>
  <si>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</si>
  <si>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</si>
  <si>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</si>
  <si>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</si>
  <si>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</si>
  <si>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</si>
  <si>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</si>
  <si>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</si>
  <si>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</si>
  <si>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</si>
  <si>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</si>
  <si>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</si>
  <si>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</si>
  <si>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</si>
  <si>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</si>
  <si>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</si>
  <si>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</si>
  <si>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</si>
  <si>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</si>
  <si>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</si>
  <si>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</si>
  <si>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</si>
  <si>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</si>
  <si>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</si>
  <si>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</si>
  <si>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</si>
  <si>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</si>
  <si>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</si>
  <si>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</si>
  <si>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</si>
  <si>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</si>
  <si>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</si>
  <si>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</si>
  <si>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</si>
  <si>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</si>
  <si>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</si>
  <si>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</si>
  <si>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</si>
  <si>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</si>
  <si>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</si>
  <si>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</si>
  <si>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</si>
  <si>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</si>
  <si>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</si>
  <si>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</si>
  <si>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</si>
  <si>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</si>
  <si>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</si>
  <si>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</si>
  <si>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</si>
  <si>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</si>
  <si>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</si>
  <si>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</si>
  <si>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</si>
  <si>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</si>
  <si>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</si>
  <si>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</si>
  <si>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</si>
  <si>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</si>
  <si>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</si>
  <si>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</si>
  <si>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</si>
  <si>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</si>
  <si>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</si>
  <si>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</si>
  <si>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</si>
  <si>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</si>
  <si>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</si>
  <si>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</si>
  <si>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</si>
  <si>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</si>
  <si>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</si>
  <si>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</si>
  <si>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</si>
  <si>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</si>
  <si>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</si>
  <si>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</si>
  <si>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</si>
  <si>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</si>
  <si>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</si>
  <si>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</si>
  <si>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</si>
  <si>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</si>
  <si>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</si>
  <si>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</si>
  <si>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</si>
  <si>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</si>
  <si>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</si>
  <si>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</si>
  <si>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</si>
  <si>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</si>
  <si>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</si>
  <si>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</si>
  <si>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</si>
  <si>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</si>
  <si>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</si>
  <si>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</si>
  <si>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</si>
  <si>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</si>
  <si>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</si>
  <si>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</si>
  <si>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</si>
  <si>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</si>
  <si>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</si>
  <si>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</si>
  <si>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</si>
  <si>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</si>
  <si>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</si>
  <si>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</si>
  <si>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</si>
  <si>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</si>
  <si>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</si>
  <si>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</si>
  <si>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</si>
  <si>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</si>
  <si>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</si>
  <si>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</si>
  <si>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</si>
  <si>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</si>
  <si>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</si>
  <si>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</si>
  <si>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</si>
  <si>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</si>
  <si>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</si>
  <si>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</si>
  <si>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</si>
  <si>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</si>
  <si>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</si>
  <si>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</si>
  <si>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</si>
  <si>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</si>
  <si>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</si>
  <si>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</si>
  <si>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</si>
  <si>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</si>
  <si>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</si>
  <si>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</si>
  <si>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</si>
  <si>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</si>
  <si>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</si>
  <si>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</si>
  <si>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</si>
  <si>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</si>
  <si>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</si>
  <si>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</si>
  <si>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</si>
  <si>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</si>
  <si>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</si>
  <si>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</si>
  <si>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</si>
  <si>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</si>
  <si>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</si>
  <si>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</si>
  <si>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</si>
  <si>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</si>
  <si>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</si>
  <si>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</si>
  <si>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</si>
  <si>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</si>
  <si>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</si>
  <si>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</si>
  <si>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</si>
  <si>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</si>
  <si>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</si>
  <si>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</si>
  <si>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</si>
  <si>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</si>
  <si>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</si>
  <si>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</si>
  <si>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</si>
  <si>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</si>
  <si>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</si>
  <si>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</si>
  <si>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</si>
  <si>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</si>
  <si>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</si>
  <si>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</si>
  <si>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</si>
  <si>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</si>
  <si>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</si>
  <si>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</si>
  <si>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</si>
  <si>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</si>
  <si>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</si>
  <si>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</si>
  <si>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</si>
  <si>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</si>
  <si>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</si>
  <si>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</si>
  <si>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</si>
  <si>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</si>
  <si>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</si>
  <si>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</si>
  <si>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</si>
  <si>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</si>
  <si>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</si>
  <si>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</si>
  <si>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</si>
  <si>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</si>
  <si>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</si>
  <si>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</si>
  <si>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</si>
  <si>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</si>
  <si>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</si>
  <si>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</si>
  <si>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</si>
  <si>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</si>
  <si>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</si>
  <si>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</si>
  <si>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</si>
  <si>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</si>
  <si>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</si>
  <si>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</si>
  <si>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</si>
  <si>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</si>
  <si>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</si>
  <si>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</si>
  <si>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</si>
  <si>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</si>
  <si>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</si>
  <si>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</si>
  <si>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</si>
  <si>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</si>
  <si>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</si>
  <si>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</si>
  <si>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</si>
  <si>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</si>
  <si>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</si>
  <si>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</si>
  <si>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</si>
  <si>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</si>
  <si>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</si>
  <si>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</si>
  <si>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</si>
  <si>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</si>
  <si>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</si>
  <si>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</si>
  <si>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</si>
  <si>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</si>
  <si>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</si>
  <si>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</si>
  <si>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</si>
  <si>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</si>
  <si>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</si>
  <si>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</si>
  <si>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</si>
  <si>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</si>
  <si>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</si>
  <si>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</si>
  <si>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</si>
  <si>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</si>
  <si>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</si>
  <si>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</si>
  <si>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</si>
  <si>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</si>
  <si>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</si>
  <si>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</si>
  <si>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</si>
  <si>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</si>
  <si>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</si>
  <si>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</si>
  <si>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</si>
  <si>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</si>
  <si>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</si>
  <si>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</si>
  <si>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</si>
  <si>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</si>
  <si>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</si>
  <si>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</si>
  <si>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</si>
  <si>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</si>
  <si>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</si>
  <si>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</si>
  <si>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</si>
  <si>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</si>
  <si>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</si>
  <si>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</si>
  <si>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</si>
  <si>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</si>
  <si>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</si>
  <si>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</si>
  <si>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</si>
  <si>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</si>
  <si>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</si>
  <si>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</si>
  <si>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</si>
  <si>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</si>
  <si>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</si>
  <si>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</si>
  <si>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</si>
  <si>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</si>
  <si>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</si>
  <si>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</si>
  <si>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</si>
  <si>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</si>
  <si>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</si>
  <si>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</si>
  <si>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</si>
  <si>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</si>
  <si>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</si>
  <si>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</si>
  <si>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</si>
  <si>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</si>
  <si>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</si>
  <si>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</si>
  <si>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</si>
  <si>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</si>
  <si>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</si>
  <si>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</si>
  <si>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</si>
  <si>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</si>
  <si>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</si>
  <si>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</si>
  <si>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</si>
  <si>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</si>
  <si>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</si>
  <si>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</si>
  <si>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</si>
  <si>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</si>
  <si>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</si>
  <si>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</si>
  <si>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</si>
  <si>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</si>
  <si>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</si>
  <si>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</si>
  <si>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</si>
  <si>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</si>
  <si>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</si>
  <si>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</si>
  <si>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</si>
  <si>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</si>
  <si>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</si>
  <si>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</si>
  <si>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</si>
  <si>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</si>
  <si>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</si>
  <si>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</si>
  <si>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</si>
  <si>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</si>
  <si>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</si>
  <si>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</si>
  <si>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</si>
  <si>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</si>
  <si>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</si>
  <si>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</si>
  <si>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</si>
  <si>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</si>
  <si>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</si>
  <si>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</si>
  <si>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</si>
  <si>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</si>
  <si>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</si>
  <si>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</si>
  <si>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</si>
  <si>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</si>
  <si>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</si>
  <si>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</si>
  <si>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</si>
  <si>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</si>
  <si>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</si>
  <si>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</si>
  <si>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</si>
  <si>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</si>
  <si>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</si>
  <si>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</si>
  <si>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</si>
  <si>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</si>
  <si>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</si>
  <si>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</si>
  <si>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</si>
  <si>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</si>
  <si>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</si>
  <si>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</si>
  <si>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</si>
  <si>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</si>
  <si>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</si>
  <si>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</si>
  <si>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</si>
  <si>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</si>
  <si>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</si>
  <si>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</si>
  <si>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</si>
  <si>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</si>
  <si>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</si>
  <si>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</si>
  <si>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</si>
  <si>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</si>
  <si>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</si>
  <si>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</si>
  <si>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</si>
  <si>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</si>
  <si>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</si>
  <si>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</si>
  <si>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</si>
  <si>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</si>
  <si>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</si>
  <si>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</si>
  <si>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</si>
  <si>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</si>
  <si>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</si>
  <si>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</si>
  <si>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</si>
  <si>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</si>
  <si>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</si>
  <si>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</si>
  <si>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</si>
  <si>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</si>
  <si>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</si>
  <si>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</si>
  <si>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</si>
  <si>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</si>
  <si>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</si>
  <si>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</si>
  <si>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</si>
  <si>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</si>
  <si>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</si>
  <si>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</si>
  <si>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</si>
  <si>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</si>
  <si>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</si>
  <si>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</si>
  <si>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</si>
  <si>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</si>
  <si>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</si>
  <si>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</si>
  <si>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</si>
  <si>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</si>
  <si>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</si>
  <si>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</si>
  <si>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</si>
  <si>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</si>
  <si>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</si>
  <si>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</si>
  <si>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</si>
  <si>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</si>
  <si>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</si>
  <si>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</si>
  <si>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</si>
  <si>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</si>
  <si>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</si>
  <si>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</si>
  <si>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</si>
  <si>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</si>
  <si>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</si>
  <si>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</si>
  <si>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</si>
  <si>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</si>
  <si>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</si>
  <si>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</si>
  <si>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</si>
  <si>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</si>
  <si>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</si>
  <si>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</si>
  <si>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</si>
  <si>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</si>
  <si>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</si>
  <si>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</si>
  <si>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</si>
  <si>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</si>
  <si>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</si>
  <si>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</si>
  <si>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</si>
  <si>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</si>
  <si>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</si>
  <si>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</si>
  <si>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</si>
  <si>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</si>
  <si>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</si>
  <si>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</si>
  <si>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</si>
  <si>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</si>
  <si>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</si>
  <si>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</si>
  <si>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</si>
  <si>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</si>
  <si>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</si>
  <si>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</si>
  <si>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</si>
  <si>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</si>
  <si>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</si>
  <si>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</si>
  <si>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</si>
  <si>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</si>
  <si>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</si>
  <si>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</si>
  <si>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</si>
  <si>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</si>
  <si>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</si>
  <si>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</si>
  <si>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</si>
  <si>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</si>
  <si>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</si>
  <si>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</si>
  <si>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</si>
  <si>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</si>
  <si>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</si>
  <si>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</si>
  <si>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</si>
  <si>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</si>
  <si>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</si>
  <si>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</si>
  <si>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</si>
  <si>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</si>
  <si>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</si>
  <si>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</si>
  <si>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</si>
  <si>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</si>
  <si>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</si>
  <si>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</si>
  <si>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</si>
  <si>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</si>
  <si>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</si>
  <si>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</si>
  <si>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</si>
  <si>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</si>
  <si>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</si>
  <si>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</si>
  <si>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</si>
  <si>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</si>
  <si>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</si>
  <si>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</si>
  <si>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</si>
  <si>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</si>
  <si>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</si>
  <si>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</si>
  <si>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</si>
  <si>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</si>
  <si>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</si>
  <si>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</si>
  <si>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</si>
  <si>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</si>
  <si>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</si>
  <si>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</si>
  <si>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</si>
  <si>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</si>
  <si>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</si>
  <si>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</si>
  <si>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</si>
  <si>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</si>
  <si>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</si>
  <si>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</si>
  <si>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</si>
  <si>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</si>
  <si>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</si>
  <si>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</si>
  <si>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</si>
  <si>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</si>
  <si>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</si>
  <si>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</si>
  <si>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</si>
  <si>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</si>
  <si>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</si>
  <si>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</si>
  <si>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</si>
  <si>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</si>
  <si>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</si>
  <si>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</si>
  <si>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</si>
  <si>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</si>
  <si>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</si>
  <si>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</si>
  <si>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</si>
  <si>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</si>
  <si>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</si>
  <si>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</si>
  <si>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</si>
  <si>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</si>
  <si>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</si>
  <si>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</si>
  <si>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</si>
  <si>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</si>
  <si>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</si>
  <si>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</si>
  <si>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</si>
  <si>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</si>
  <si>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</si>
  <si>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</si>
  <si>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</si>
  <si>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</si>
  <si>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</si>
  <si>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</si>
  <si>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</si>
  <si>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</si>
  <si>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</si>
  <si>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</si>
  <si>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</si>
  <si>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</si>
  <si>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</si>
  <si>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</si>
  <si>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</si>
  <si>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</si>
  <si>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</si>
  <si>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</si>
  <si>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</si>
  <si>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</si>
  <si>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</si>
  <si>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</si>
  <si>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</si>
  <si>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</si>
  <si>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</si>
  <si>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</si>
  <si>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</si>
  <si>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</si>
  <si>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</si>
  <si>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</si>
  <si>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</si>
  <si>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</si>
  <si>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</si>
  <si>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</si>
  <si>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</si>
  <si>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</si>
  <si>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</si>
  <si>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</si>
  <si>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</si>
  <si>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</si>
  <si>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</si>
  <si>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</si>
  <si>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</si>
  <si>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</si>
  <si>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</si>
  <si>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</si>
  <si>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</si>
  <si>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</si>
  <si>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</si>
  <si>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</si>
  <si>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</si>
  <si>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</si>
  <si>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</si>
  <si>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</si>
  <si>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</si>
  <si>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</si>
  <si>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</si>
  <si>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</si>
  <si>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</si>
  <si>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</si>
  <si>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</si>
  <si>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</si>
  <si>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</si>
  <si>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</si>
  <si>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</si>
  <si>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</si>
  <si>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</si>
  <si>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</si>
  <si>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</si>
  <si>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</si>
  <si>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</si>
  <si>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</si>
  <si>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</si>
  <si>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</si>
  <si>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</si>
  <si>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</si>
  <si>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</si>
  <si>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</si>
  <si>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</si>
  <si>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</si>
  <si>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</si>
  <si>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</si>
  <si>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</si>
  <si>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</si>
  <si>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</si>
  <si>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</si>
  <si>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</si>
  <si>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</si>
  <si>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</si>
  <si>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</si>
  <si>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</si>
  <si>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</si>
  <si>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</si>
  <si>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</si>
  <si>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</si>
  <si>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</si>
  <si>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</si>
  <si>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</si>
  <si>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</si>
  <si>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</si>
  <si>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</si>
  <si>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</si>
  <si>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</si>
  <si>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</si>
  <si>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</si>
  <si>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</si>
  <si>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</si>
  <si>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</si>
  <si>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</si>
  <si>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</si>
  <si>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</si>
  <si>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</si>
  <si>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</si>
  <si>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</si>
  <si>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</si>
  <si>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</si>
  <si>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</si>
  <si>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</si>
  <si>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</si>
  <si>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</si>
  <si>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</si>
  <si>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</si>
  <si>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</si>
  <si>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</si>
  <si>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</si>
  <si>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</si>
  <si>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</si>
  <si>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</si>
  <si>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</si>
  <si>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</si>
  <si>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</si>
  <si>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</si>
  <si>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</si>
  <si>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</si>
  <si>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</si>
  <si>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</si>
  <si>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</si>
  <si>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</si>
  <si>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</si>
  <si>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</si>
  <si>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</si>
  <si>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</si>
  <si>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</si>
  <si>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</si>
  <si>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</si>
  <si>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</si>
  <si>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</si>
  <si>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</si>
  <si>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</si>
  <si>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</si>
  <si>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</si>
  <si>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</si>
  <si>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</si>
  <si>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</si>
  <si>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</si>
  <si>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</si>
  <si>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</si>
  <si>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</si>
  <si>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</si>
  <si>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</si>
  <si>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</si>
  <si>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</si>
  <si>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</si>
  <si>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</si>
  <si>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</si>
  <si>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</si>
  <si>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</si>
  <si>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</si>
  <si>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</si>
  <si>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</si>
  <si>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</si>
  <si>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</si>
  <si>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</si>
  <si>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</si>
  <si>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</si>
  <si>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</si>
  <si>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</si>
  <si>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</si>
  <si>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</si>
  <si>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</si>
  <si>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</si>
  <si>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</si>
  <si>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</si>
  <si>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</si>
  <si>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</si>
  <si>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</si>
  <si>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</si>
  <si>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</si>
  <si>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</si>
  <si>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</si>
  <si>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</si>
  <si>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</si>
  <si>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</si>
  <si>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</si>
  <si>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</si>
  <si>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</si>
  <si>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</si>
  <si>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</si>
  <si>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</si>
  <si>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</si>
  <si>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</si>
  <si>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</si>
  <si>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</si>
  <si>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</si>
  <si>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</si>
  <si>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</si>
  <si>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</si>
  <si>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</si>
  <si>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</si>
  <si>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</si>
  <si>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</si>
  <si>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</si>
  <si>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</si>
  <si>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</si>
  <si>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</si>
  <si>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</si>
  <si>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</si>
  <si>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</si>
  <si>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</si>
  <si>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</si>
  <si>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</si>
  <si>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</si>
  <si>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</si>
  <si>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</si>
  <si>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</si>
  <si>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</si>
  <si>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</si>
  <si>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</si>
  <si>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</si>
  <si>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</si>
  <si>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</si>
  <si>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</si>
  <si>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</si>
  <si>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</si>
  <si>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</si>
  <si>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</si>
  <si>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</si>
  <si>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</si>
  <si>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</si>
  <si>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</si>
  <si>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</si>
  <si>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</si>
  <si>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</si>
  <si>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</si>
  <si>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</si>
  <si>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</si>
  <si>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</si>
  <si>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</si>
  <si>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</si>
  <si>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</si>
  <si>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</si>
  <si>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</si>
  <si>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</si>
  <si>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</si>
  <si>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</si>
  <si>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</si>
  <si>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</si>
  <si>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</si>
  <si>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</si>
  <si>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</si>
  <si>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</si>
  <si>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</si>
  <si>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</si>
  <si>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</si>
  <si>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</si>
  <si>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</si>
  <si>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</si>
  <si>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</si>
  <si>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</si>
  <si>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</si>
  <si>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</si>
  <si>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</si>
  <si>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</si>
  <si>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</si>
  <si>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</si>
  <si>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</si>
  <si>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</si>
  <si>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</si>
  <si>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</si>
  <si>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</si>
  <si>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</si>
  <si>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</si>
  <si>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</si>
  <si>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</si>
  <si>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</si>
  <si>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</si>
  <si>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</si>
  <si>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</si>
  <si>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</si>
  <si>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</si>
  <si>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</si>
  <si>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</si>
  <si>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</si>
  <si>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</si>
  <si>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</si>
  <si>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</si>
  <si>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</si>
  <si>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</si>
  <si>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</si>
  <si>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</si>
  <si>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</si>
  <si>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</si>
  <si>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</si>
  <si>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</si>
  <si>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</si>
  <si>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</si>
  <si>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</si>
  <si>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</si>
  <si>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</si>
  <si>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</si>
  <si>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</si>
  <si>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</si>
  <si>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</si>
  <si>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</si>
  <si>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</si>
  <si>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</si>
  <si>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</si>
  <si>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</si>
  <si>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</si>
  <si>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</si>
  <si>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</si>
  <si>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</si>
  <si>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</si>
  <si>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</si>
  <si>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</si>
  <si>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</si>
  <si>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</si>
  <si>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</si>
  <si>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</si>
  <si>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</si>
  <si>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</si>
  <si>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</si>
  <si>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</si>
  <si>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</si>
  <si>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</si>
  <si>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</si>
  <si>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</si>
  <si>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</si>
  <si>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</si>
  <si>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</si>
  <si>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</si>
  <si>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</si>
  <si>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</si>
  <si>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</si>
  <si>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</si>
  <si>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</si>
  <si>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</si>
  <si>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</si>
  <si>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</si>
  <si>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</si>
  <si>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</si>
  <si>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</si>
  <si>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</si>
  <si>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</si>
  <si>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</si>
  <si>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</si>
  <si>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</si>
  <si>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</si>
  <si>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</si>
  <si>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</si>
  <si>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</si>
  <si>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</si>
  <si>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</si>
  <si>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</si>
  <si>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</si>
  <si>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</si>
  <si>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</si>
  <si>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</si>
  <si>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</si>
  <si>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</si>
  <si>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</si>
  <si>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</si>
  <si>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</si>
  <si>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</si>
  <si>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</si>
  <si>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</si>
  <si>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</si>
  <si>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</si>
  <si>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</si>
  <si>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</si>
  <si>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</si>
  <si>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</si>
  <si>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</si>
  <si>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</si>
  <si>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</si>
  <si>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</si>
  <si>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</si>
  <si>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</si>
  <si>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</si>
  <si>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</si>
  <si>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</si>
  <si>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</si>
  <si>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</si>
  <si>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</si>
  <si>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</si>
  <si>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</si>
  <si>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</si>
  <si>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</si>
  <si>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</si>
  <si>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</si>
  <si>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</si>
  <si>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</si>
  <si>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</si>
  <si>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</si>
  <si>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</si>
  <si>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</si>
  <si>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</si>
  <si>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</si>
  <si>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</si>
  <si>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</si>
  <si>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</si>
  <si>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</si>
  <si>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</si>
  <si>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</si>
  <si>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</si>
  <si>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</si>
  <si>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</si>
  <si>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</si>
  <si>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</si>
  <si>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</si>
  <si>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</si>
  <si>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</si>
  <si>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</si>
  <si>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</si>
  <si>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</si>
  <si>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</si>
  <si>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</si>
  <si>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</si>
  <si>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</si>
  <si>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</si>
  <si>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</si>
  <si>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</si>
  <si>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</si>
  <si>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</si>
  <si>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</si>
  <si>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</si>
  <si>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</si>
  <si>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</si>
  <si>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</si>
  <si>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</si>
  <si>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</si>
  <si>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</si>
  <si>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</si>
  <si>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</si>
  <si>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</si>
  <si>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</si>
  <si>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</si>
  <si>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</si>
  <si>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</si>
  <si>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</si>
  <si>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</si>
  <si>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</si>
  <si>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</si>
  <si>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</si>
  <si>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</si>
  <si>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</si>
  <si>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</si>
  <si>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</si>
  <si>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</si>
  <si>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</si>
  <si>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</si>
  <si>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</si>
  <si>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</si>
  <si>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</si>
  <si>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</si>
  <si>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</si>
  <si>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</si>
  <si>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</si>
  <si>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</si>
  <si>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</si>
  <si>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</si>
  <si>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</si>
  <si>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</si>
  <si>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</si>
  <si>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</si>
  <si>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</si>
  <si>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</si>
  <si>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</si>
  <si>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</si>
  <si>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</si>
  <si>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</si>
  <si>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</si>
  <si>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</si>
  <si>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</si>
  <si>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</si>
  <si>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</si>
  <si>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</si>
  <si>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</si>
  <si>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</si>
  <si>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</si>
  <si>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</si>
  <si>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</si>
  <si>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</si>
  <si>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</si>
  <si>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</si>
  <si>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</si>
  <si>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</si>
  <si>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</si>
  <si>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</si>
  <si>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</si>
  <si>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</si>
  <si>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</si>
  <si>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</si>
  <si>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</si>
  <si>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</si>
  <si>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</si>
  <si>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</si>
  <si>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</si>
  <si>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</si>
  <si>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</si>
  <si>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</si>
  <si>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</si>
  <si>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</si>
  <si>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</si>
  <si>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</si>
  <si>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</si>
  <si>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</si>
  <si>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</si>
  <si>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</si>
  <si>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</si>
  <si>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</si>
  <si>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</si>
  <si>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</si>
  <si>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</si>
  <si>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</si>
  <si>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</si>
  <si>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</si>
  <si>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</si>
  <si>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</si>
  <si>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</si>
  <si>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</si>
  <si>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</si>
  <si>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</si>
  <si>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</si>
  <si>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</si>
  <si>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</si>
  <si>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</si>
  <si>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</si>
  <si>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</si>
  <si>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</si>
  <si>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</si>
  <si>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</si>
  <si>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</si>
  <si>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</si>
  <si>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</si>
  <si>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</si>
  <si>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</si>
  <si>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</si>
  <si>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</si>
  <si>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</si>
  <si>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</si>
  <si>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</si>
  <si>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</si>
  <si>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</si>
  <si>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</si>
  <si>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</si>
  <si>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</si>
  <si>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</si>
  <si>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</si>
  <si>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</si>
  <si>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</si>
  <si>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</si>
  <si>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</si>
  <si>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</si>
  <si>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</si>
  <si>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</si>
  <si>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</si>
  <si>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</si>
  <si>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</si>
  <si>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</si>
  <si>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</si>
  <si>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</si>
  <si>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</si>
  <si>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</si>
  <si>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</si>
  <si>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</si>
  <si>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</si>
  <si>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</si>
  <si>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</si>
  <si>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</si>
  <si>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</si>
  <si>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</si>
  <si>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</si>
  <si>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</si>
  <si>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</si>
  <si>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</si>
  <si>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</si>
  <si>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</si>
  <si>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</si>
  <si>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</si>
  <si>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</si>
  <si>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</si>
  <si>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</si>
  <si>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</si>
  <si>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</si>
  <si>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</si>
  <si>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</si>
  <si>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</si>
  <si>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</si>
  <si>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</si>
  <si>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</si>
  <si>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</si>
  <si>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</si>
  <si>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</si>
  <si>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</si>
  <si>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</si>
  <si>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</si>
  <si>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</si>
  <si>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</si>
  <si>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</si>
  <si>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</si>
  <si>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</si>
  <si>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</si>
  <si>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</si>
  <si>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</si>
  <si>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</si>
  <si>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</si>
  <si>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</si>
  <si>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</si>
  <si>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</si>
  <si>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</si>
  <si>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</si>
  <si>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</si>
  <si>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</si>
  <si>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</si>
  <si>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</si>
  <si>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</si>
  <si>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</si>
  <si>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</si>
  <si>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</si>
  <si>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</si>
  <si>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</si>
  <si>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</si>
  <si>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</si>
  <si>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</si>
  <si>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</si>
  <si>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</si>
  <si>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</si>
  <si>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</si>
  <si>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</si>
  <si>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</si>
  <si>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</si>
  <si>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</si>
  <si>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</si>
  <si>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</si>
  <si>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</si>
  <si>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</si>
  <si>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</si>
  <si>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</si>
  <si>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</si>
  <si>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</si>
  <si>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</si>
  <si>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</si>
  <si>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</si>
  <si>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</si>
  <si>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</si>
  <si>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</si>
  <si>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</si>
  <si>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</si>
  <si>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</si>
  <si>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</si>
  <si>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</si>
  <si>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</si>
  <si>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</si>
  <si>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</si>
  <si>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</si>
  <si>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</si>
  <si>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</si>
  <si>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</si>
  <si>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</si>
  <si>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</si>
  <si>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</si>
  <si>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</si>
  <si>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</si>
  <si>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</si>
  <si>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</si>
  <si>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</si>
  <si>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</si>
  <si>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</si>
  <si>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</si>
  <si>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</si>
  <si>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</si>
  <si>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</si>
  <si>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</si>
  <si>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</si>
  <si>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</si>
  <si>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</si>
  <si>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</si>
  <si>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</si>
  <si>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</si>
  <si>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</si>
  <si>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</si>
  <si>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</si>
  <si>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</si>
  <si>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</si>
  <si>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</si>
  <si>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</si>
  <si>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</si>
  <si>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</si>
  <si>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</si>
  <si>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</si>
  <si>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</si>
  <si>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</si>
  <si>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</si>
  <si>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</si>
  <si>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</si>
  <si>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</si>
  <si>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</si>
  <si>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</si>
  <si>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</si>
  <si>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</si>
  <si>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</si>
  <si>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</si>
  <si>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</si>
  <si>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</si>
  <si>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</si>
  <si>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</si>
  <si>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</si>
  <si>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</si>
  <si>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</si>
  <si>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</si>
  <si>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</si>
  <si>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</si>
  <si>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</si>
  <si>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</si>
  <si>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</si>
  <si>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</si>
  <si>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</si>
  <si>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</si>
  <si>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</si>
  <si>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</si>
  <si>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</si>
  <si>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</si>
  <si>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</si>
  <si>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</si>
  <si>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</si>
  <si>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</si>
  <si>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</si>
  <si>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</si>
  <si>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</si>
  <si>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</si>
  <si>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</si>
  <si>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</si>
  <si>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</si>
  <si>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</si>
  <si>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</si>
  <si>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</si>
  <si>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</si>
  <si>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</si>
  <si>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</si>
  <si>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</si>
  <si>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</si>
  <si>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</si>
  <si>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</si>
  <si>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</si>
  <si>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</si>
  <si>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</si>
  <si>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</si>
  <si>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</si>
  <si>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</si>
  <si>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</si>
  <si>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</si>
  <si>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</si>
  <si>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</si>
  <si>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</si>
  <si>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</si>
  <si>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</si>
  <si>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</si>
  <si>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</si>
  <si>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</si>
  <si>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</si>
  <si>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</si>
  <si>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</si>
  <si>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</si>
  <si>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</si>
  <si>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</si>
  <si>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</si>
  <si>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</si>
  <si>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</si>
  <si>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</si>
  <si>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</si>
  <si>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</si>
  <si>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</si>
  <si>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</si>
  <si>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</si>
  <si>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</si>
  <si>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</si>
  <si>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</si>
  <si>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</si>
  <si>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</si>
  <si>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</si>
  <si>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</si>
  <si>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</si>
  <si>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</si>
  <si>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</si>
  <si>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</si>
  <si>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</si>
  <si>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</si>
  <si>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</si>
  <si>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</si>
  <si>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</si>
  <si>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</si>
  <si>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</si>
  <si>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</si>
  <si>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</si>
  <si>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</si>
  <si>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</si>
  <si>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</si>
  <si>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</si>
  <si>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</si>
  <si>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</si>
  <si>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</si>
  <si>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</si>
  <si>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</si>
  <si>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</si>
  <si>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</si>
  <si>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</si>
  <si>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</si>
  <si>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</si>
  <si>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</si>
  <si>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</si>
  <si>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</si>
  <si>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</si>
  <si>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</si>
  <si>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</si>
  <si>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</si>
  <si>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</si>
  <si>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</si>
  <si>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</si>
  <si>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</si>
  <si>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</si>
  <si>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</si>
  <si>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</si>
  <si>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</si>
  <si>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</si>
  <si>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</si>
  <si>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</si>
  <si>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</si>
  <si>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</si>
  <si>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</si>
  <si>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</si>
  <si>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</si>
  <si>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</si>
  <si>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</si>
  <si>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</si>
  <si>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</si>
  <si>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</si>
  <si>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</si>
  <si>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</si>
  <si>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</si>
  <si>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</si>
  <si>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</si>
  <si>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</si>
  <si>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</si>
  <si>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</si>
  <si>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</si>
  <si>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</si>
  <si>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</si>
  <si>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</si>
  <si>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</si>
  <si>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</si>
  <si>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</si>
  <si>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</si>
  <si>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</si>
  <si>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</si>
  <si>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</si>
  <si>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</si>
  <si>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</si>
  <si>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</si>
  <si>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</si>
  <si>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</si>
  <si>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</si>
  <si>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</si>
  <si>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</si>
  <si>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</si>
  <si>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</si>
  <si>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</si>
  <si>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</si>
  <si>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</si>
  <si>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</si>
  <si>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</si>
  <si>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</si>
  <si>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</si>
  <si>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</si>
  <si>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</si>
  <si>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</si>
  <si>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</si>
  <si>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</si>
  <si>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</si>
  <si>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</si>
  <si>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</si>
  <si>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</si>
  <si>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</si>
  <si>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</si>
  <si>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</si>
  <si>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</si>
  <si>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</si>
  <si>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</si>
  <si>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</si>
  <si>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</si>
  <si>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</si>
  <si>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</si>
  <si>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</si>
  <si>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</si>
  <si>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</si>
  <si>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</si>
  <si>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</si>
  <si>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</si>
  <si>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</si>
  <si>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</si>
  <si>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</si>
  <si>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0730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</si>
  <si>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</si>
  <si>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</si>
  <si>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</si>
  <si>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</si>
  <si>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</si>
  <si>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</si>
  <si>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</si>
  <si>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</si>
  <si>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</si>
  <si>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</si>
  <si>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2536</t>
    <phoneticPr fontId="1"/>
  </si>
  <si>
    <t>1600</t>
    <phoneticPr fontId="1"/>
  </si>
  <si>
    <t>0340</t>
    <phoneticPr fontId="1"/>
  </si>
  <si>
    <t>1620</t>
    <phoneticPr fontId="1"/>
  </si>
  <si>
    <t>1130</t>
    <phoneticPr fontId="1"/>
  </si>
  <si>
    <t>1000</t>
    <phoneticPr fontId="1"/>
  </si>
  <si>
    <t>1636</t>
    <phoneticPr fontId="1"/>
  </si>
  <si>
    <t>2140</t>
    <phoneticPr fontId="1"/>
  </si>
  <si>
    <t>2130</t>
    <phoneticPr fontId="1"/>
  </si>
  <si>
    <t>0600</t>
    <phoneticPr fontId="1"/>
  </si>
  <si>
    <t>12th to 21th Sep 1G.C operation</t>
    <phoneticPr fontId="1"/>
  </si>
  <si>
    <t>IMR</t>
    <phoneticPr fontId="1"/>
  </si>
  <si>
    <t>2nd calling</t>
    <phoneticPr fontId="1"/>
  </si>
  <si>
    <t>1008</t>
    <phoneticPr fontId="1"/>
  </si>
  <si>
    <t>0700</t>
    <phoneticPr fontId="1"/>
  </si>
  <si>
    <t>0001</t>
    <phoneticPr fontId="1"/>
  </si>
  <si>
    <t>0112</t>
    <phoneticPr fontId="1"/>
  </si>
  <si>
    <t>1900</t>
    <phoneticPr fontId="1"/>
  </si>
  <si>
    <t>1328</t>
    <phoneticPr fontId="1"/>
  </si>
  <si>
    <t>2255</t>
    <phoneticPr fontId="1"/>
  </si>
  <si>
    <t>SHA</t>
    <phoneticPr fontId="1"/>
  </si>
  <si>
    <t>1500</t>
    <phoneticPr fontId="1"/>
  </si>
  <si>
    <t>2330</t>
    <phoneticPr fontId="1"/>
  </si>
  <si>
    <t>1000</t>
    <phoneticPr fontId="1"/>
  </si>
  <si>
    <t>1630</t>
    <phoneticPr fontId="1"/>
  </si>
  <si>
    <t>1700</t>
    <phoneticPr fontId="1"/>
  </si>
  <si>
    <t>1830</t>
    <phoneticPr fontId="1"/>
  </si>
  <si>
    <t>0800</t>
    <phoneticPr fontId="1"/>
  </si>
  <si>
    <t>0700</t>
    <phoneticPr fontId="1"/>
  </si>
  <si>
    <t>0730</t>
    <phoneticPr fontId="1"/>
  </si>
  <si>
    <t>1200</t>
    <phoneticPr fontId="1"/>
  </si>
  <si>
    <t>1330</t>
    <phoneticPr fontId="1"/>
  </si>
  <si>
    <t>1400</t>
    <phoneticPr fontId="1"/>
  </si>
  <si>
    <t>1800</t>
    <phoneticPr fontId="1"/>
  </si>
  <si>
    <t>2100</t>
    <phoneticPr fontId="1"/>
  </si>
  <si>
    <t>2300</t>
    <phoneticPr fontId="1"/>
  </si>
  <si>
    <t>0600</t>
    <phoneticPr fontId="1"/>
  </si>
  <si>
    <t>1742</t>
  </si>
  <si>
    <r>
      <t>Exchange Rate 
as of Sep 11</t>
    </r>
    <r>
      <rPr>
        <sz val="8"/>
        <color rgb="FFFF0000"/>
        <rFont val="Verdana"/>
        <family val="2"/>
      </rPr>
      <t>th</t>
    </r>
    <r>
      <rPr>
        <sz val="8"/>
        <rFont val="Verdana"/>
        <family val="2"/>
      </rPr>
      <t xml:space="preserve"> 2025</t>
    </r>
    <phoneticPr fontId="1"/>
  </si>
  <si>
    <t>2537</t>
    <phoneticPr fontId="1"/>
  </si>
  <si>
    <t>JI HANG</t>
  </si>
  <si>
    <t>12th to 21th Sep 1G.C operation</t>
  </si>
  <si>
    <t>additional call</t>
    <phoneticPr fontId="1"/>
  </si>
  <si>
    <t>1 berth only(18th to 23th Sep reapair wharf)</t>
    <phoneticPr fontId="1"/>
  </si>
  <si>
    <t>USD: JPY148.56-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</si>
</sst>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3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14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0" fontId="2" fillId="0" borderId="14" xfId="0" applyFont="1" applyBorder="1" applyAlignment="1">
      <alignment horizontal="center" vertical="center" shrinkToFit="1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worksheet" Target="worksheets/sheet172.xml"/><Relationship Id="rId180" Type="http://schemas.openxmlformats.org/officeDocument/2006/relationships/worksheet" Target="worksheets/sheet180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calcChain" Target="calcChain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C0A67C2-0AF2-42DD-8A68-173823457CB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58737-C24A-4C97-9939-4FF5DCF1E6B5}">
  <sheetPr>
    <pageSetUpPr fitToPage="1"/>
  </sheetPr>
  <dimension ref="A1:AX7701"/>
  <sheetViews>
    <sheetView tabSelected="1" view="pageBreakPreview" zoomScaleNormal="100" zoomScaleSheetLayoutView="100" workbookViewId="0">
      <selection activeCell="B16" sqref="B1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17968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45912.354166666664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4560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45916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10814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45918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45919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45919</v>
      </c>
      <c r="K10" s="271" t="s">
        <v>10816</v>
      </c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45920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45920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10813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10819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45923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 t="s">
        <v>14</v>
      </c>
      <c r="D20" s="371"/>
      <c r="E20" s="494"/>
      <c r="F20" s="589"/>
      <c r="G20" s="496"/>
      <c r="H20" s="591"/>
      <c r="I20" s="590"/>
      <c r="J20" s="33">
        <v>45920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10815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4429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5</v>
      </c>
      <c r="D23" s="375"/>
      <c r="E23" s="484"/>
      <c r="F23" s="375"/>
      <c r="G23" s="484"/>
      <c r="H23" s="375"/>
      <c r="I23" s="484"/>
      <c r="J23" s="42">
        <v>45923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8</v>
      </c>
      <c r="D24" s="467"/>
      <c r="E24" s="484"/>
      <c r="F24" s="375"/>
      <c r="G24" s="484"/>
      <c r="H24" s="375"/>
      <c r="I24" s="484"/>
      <c r="J24" s="42">
        <f>J23</f>
        <v>45923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7</v>
      </c>
      <c r="D25" s="467"/>
      <c r="E25" s="484"/>
      <c r="F25" s="467"/>
      <c r="G25" s="484"/>
      <c r="H25" s="467"/>
      <c r="I25" s="484"/>
      <c r="J25" s="42">
        <f>J23</f>
        <v>45923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 t="s">
        <v>6</v>
      </c>
      <c r="D26" s="467"/>
      <c r="E26" s="484"/>
      <c r="F26" s="467"/>
      <c r="G26" s="484"/>
      <c r="H26" s="467"/>
      <c r="I26" s="484"/>
      <c r="J26" s="42">
        <f>J25+1</f>
        <v>45924</v>
      </c>
      <c r="K26" s="247" t="s">
        <v>10818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50" t="s">
        <v>26</v>
      </c>
      <c r="D27" s="375"/>
      <c r="E27" s="484"/>
      <c r="F27" s="375"/>
      <c r="G27" s="484"/>
      <c r="H27" s="375"/>
      <c r="I27" s="484"/>
      <c r="J27" s="42">
        <f>J25+1</f>
        <v>45924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JPY148.56-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14</v>
      </c>
      <c r="D32" s="376"/>
      <c r="E32" s="600"/>
      <c r="F32" s="518"/>
      <c r="G32" s="519"/>
      <c r="H32" s="376"/>
      <c r="I32" s="519"/>
      <c r="J32" s="34">
        <f>J27+3</f>
        <v>45927</v>
      </c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10812</v>
      </c>
      <c r="E36" s="501">
        <v>45907</v>
      </c>
      <c r="F36" s="379" t="s">
        <v>10005</v>
      </c>
      <c r="G36" s="503">
        <v>45909</v>
      </c>
      <c r="H36" s="380" t="s">
        <v>9612</v>
      </c>
      <c r="I36" s="501">
        <v>45909</v>
      </c>
      <c r="J36" s="42">
        <v>45909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10483</v>
      </c>
      <c r="C37" s="104" t="s">
        <v>540</v>
      </c>
      <c r="D37" s="385" t="s">
        <v>9746</v>
      </c>
      <c r="E37" s="504">
        <v>45910</v>
      </c>
      <c r="F37" s="385" t="s">
        <v>10607</v>
      </c>
      <c r="G37" s="505">
        <v>45910</v>
      </c>
      <c r="H37" s="386" t="s">
        <v>9915</v>
      </c>
      <c r="I37" s="504">
        <v>45911</v>
      </c>
      <c r="J37" s="42">
        <f>J36+2</f>
        <v>45911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50" t="s">
        <v>541</v>
      </c>
      <c r="D38" s="385" t="s">
        <v>9664</v>
      </c>
      <c r="E38" s="504">
        <v>45911</v>
      </c>
      <c r="F38" s="375" t="s">
        <v>9612</v>
      </c>
      <c r="G38" s="483">
        <v>45912</v>
      </c>
      <c r="H38" s="372" t="s">
        <v>9449</v>
      </c>
      <c r="I38" s="484">
        <v>45913</v>
      </c>
      <c r="J38" s="42">
        <f>J37+2</f>
        <v>45913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50" t="s">
        <v>7862</v>
      </c>
      <c r="D41" s="375"/>
      <c r="E41" s="484"/>
      <c r="F41" s="375"/>
      <c r="G41" s="483"/>
      <c r="H41" s="372"/>
      <c r="I41" s="484"/>
      <c r="J41" s="42">
        <f>J38+1</f>
        <v>45914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50" t="s">
        <v>477</v>
      </c>
      <c r="D42" s="375"/>
      <c r="E42" s="484"/>
      <c r="F42" s="375"/>
      <c r="G42" s="483"/>
      <c r="H42" s="372"/>
      <c r="I42" s="484"/>
      <c r="J42" s="42">
        <f>J41+1</f>
        <v>45915</v>
      </c>
      <c r="K42" s="161" t="s">
        <v>10816</v>
      </c>
      <c r="L42" s="36"/>
      <c r="M42" s="36"/>
      <c r="N42" s="36"/>
      <c r="O42" s="36"/>
    </row>
    <row r="43" spans="2:15" s="1" customFormat="1" ht="13.5" customHeight="1" x14ac:dyDescent="0.25">
      <c r="B43" s="24"/>
      <c r="C43" s="50" t="s">
        <v>42</v>
      </c>
      <c r="D43" s="375"/>
      <c r="E43" s="484"/>
      <c r="F43" s="375"/>
      <c r="G43" s="483"/>
      <c r="H43" s="372"/>
      <c r="I43" s="487"/>
      <c r="J43" s="42">
        <f>J42+1</f>
        <v>45916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50" t="s">
        <v>1313</v>
      </c>
      <c r="D44" s="375"/>
      <c r="E44" s="484"/>
      <c r="F44" s="375"/>
      <c r="G44" s="483"/>
      <c r="H44" s="372"/>
      <c r="I44" s="484"/>
      <c r="J44" s="42">
        <f>J43</f>
        <v>45916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606" t="s">
        <v>479</v>
      </c>
      <c r="D45" s="467"/>
      <c r="E45" s="487"/>
      <c r="F45" s="467"/>
      <c r="G45" s="486"/>
      <c r="H45" s="372"/>
      <c r="I45" s="487"/>
      <c r="J45" s="42">
        <f>J44+1</f>
        <v>45917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45918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15" s="1" customFormat="1" ht="13.5" customHeight="1" x14ac:dyDescent="0.25">
      <c r="B48" s="24"/>
      <c r="C48" s="227" t="s">
        <v>14</v>
      </c>
      <c r="D48" s="375"/>
      <c r="E48" s="487"/>
      <c r="F48" s="371"/>
      <c r="G48" s="486"/>
      <c r="H48" s="5"/>
      <c r="I48" s="605"/>
      <c r="J48" s="42">
        <v>45920</v>
      </c>
      <c r="K48" s="271" t="s">
        <v>10817</v>
      </c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/>
      <c r="E49" s="487"/>
      <c r="F49" s="375"/>
      <c r="G49" s="486"/>
      <c r="H49" s="5"/>
      <c r="I49" s="485"/>
      <c r="J49" s="604">
        <f>J46+5</f>
        <v>45923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45924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JPY148.56-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45927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A8B0E155-F202-4563-AAA6-9A14F1ABD3C8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697"/>
  <sheetViews>
    <sheetView view="pageBreakPreview" topLeftCell="A30" zoomScaleNormal="100" zoomScaleSheetLayoutView="100" workbookViewId="0">
      <selection activeCell="D50" sqref="D5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45862.354166666664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10533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1100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8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45229.333333333336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4820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45222.333333333336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4754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45212.666666666664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4737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45212.666666666664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4671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45205.5625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4681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45197.479166666664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4560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45188.333333333336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2026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45180.354166666664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2086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45173.354166666664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2026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45166.333333333336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1967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697"/>
  <sheetViews>
    <sheetView view="pageBreakPreview" topLeftCell="A27" zoomScaleNormal="100" zoomScaleSheetLayoutView="100" workbookViewId="0">
      <selection activeCell="E49" sqref="E49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45853.354166666664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1599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9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45160.708333333336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1900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45152.354166666664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1847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45152.333333333336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1777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45138.354166666664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1710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45131.354166666664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1661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45121.604166666664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1599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45117.354166666664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4021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45110.354166666664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1502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45103.354166666664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3975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45093.708333333336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1382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697"/>
  <sheetViews>
    <sheetView view="pageBreakPreview" topLeftCell="A24" zoomScale="75" zoomScaleNormal="100" zoomScaleSheetLayoutView="75" workbookViewId="0">
      <selection activeCell="G50" sqref="G5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45848.6875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4021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A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45091.583333333336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1309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45082.333333333336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1261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45072.6875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1191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45068.645833333336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1145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45061.354166666664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1080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45057.354166666664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1041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 t="s">
        <v>3402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1017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45042.625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3262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3248</v>
      </c>
      <c r="C1" s="607"/>
      <c r="D1" s="9"/>
      <c r="E1" s="9"/>
      <c r="F1" s="608">
        <v>45030.770833333336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892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45029.354166666664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3126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697"/>
  <sheetViews>
    <sheetView view="pageBreakPreview" zoomScale="75" zoomScaleNormal="100" zoomScaleSheetLayoutView="75" workbookViewId="0">
      <selection activeCell="F39" sqref="F39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45834.354166666664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1502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disablePrompts="1" count="1">
    <dataValidation type="list" allowBlank="1" showInputMessage="1" showErrorMessage="1" sqref="B32" xr:uid="{00000000-0002-0000-0B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45016.6875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774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45012.354166666664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3003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45002.6875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641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44998.354166666664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593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44988.354166666664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2826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44984.354166666664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2764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44974.354166666664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420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44970.354166666664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381</v>
      </c>
      <c r="C2" s="609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44963.354166666664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2576</v>
      </c>
      <c r="C2" s="609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44956.6875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2517</v>
      </c>
      <c r="C2" s="609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697"/>
  <sheetViews>
    <sheetView view="pageBreakPreview" topLeftCell="A18" zoomScale="75" zoomScaleNormal="100" zoomScaleSheetLayoutView="75" workbookViewId="0">
      <selection activeCell="K10" sqref="K1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45833.479166666664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1434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C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44953.6875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189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44942.6875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2388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44936.354166666664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2332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44932.333333333336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2314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44819.6875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2144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44809.354166666664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2086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44804.354166666664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2026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44798.354166666664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1967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1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44788.354166666664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1900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44782.354166666664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1847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697"/>
  <sheetViews>
    <sheetView view="pageBreakPreview" topLeftCell="A9" zoomScale="60" zoomScaleNormal="100" workbookViewId="0">
      <selection activeCell="I56" sqref="I5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45827.6875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1382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D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44774.354166666664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1777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4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44764.6875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1710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5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44761.354166666664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1661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6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44754.6875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1599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7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44746.6875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1599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8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44737.354166666664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1502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9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44732.6875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1434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44726.354166666664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1382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B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44718.354166666664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1309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44708.6875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1261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D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7"/>
  <sheetViews>
    <sheetView view="pageBreakPreview" zoomScale="60" zoomScaleNormal="100" workbookViewId="0">
      <selection activeCell="H42" sqref="H4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45820.354166666664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1309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E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44701.354166666664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1191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E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44697.354166666664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1145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F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44694.6875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1080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0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44687.354166666664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1041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A1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44679.354166666664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1017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A2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44672.6875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970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3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44658.354166666664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892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44658.354166666664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845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5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44652.6875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774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6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44642.354166666664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706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7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7"/>
  <sheetViews>
    <sheetView view="pageBreakPreview" zoomScale="60" zoomScaleNormal="121" workbookViewId="0">
      <selection activeCell="K21" sqref="K2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45813.6875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1261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 t="s">
        <v>10310</v>
      </c>
      <c r="H10" s="385" t="s">
        <v>10326</v>
      </c>
      <c r="I10" s="504" t="s">
        <v>10310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45776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F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44642.354166666664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641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8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44630.6875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593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9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44623.354166666664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536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44610.354166666664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474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B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44602.354166666664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420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C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44602.354166666664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381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D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44593.6875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382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E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44585.354166666664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213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F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44578.354166666664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189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0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44573.6875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65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1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697"/>
  <sheetViews>
    <sheetView view="pageBreakPreview" zoomScale="60" zoomScaleNormal="75" workbookViewId="0">
      <selection activeCell="K21" sqref="K2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45804.6875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1191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0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44566.354166666664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53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B2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697"/>
  <sheetViews>
    <sheetView zoomScale="75" zoomScaleNormal="75" workbookViewId="0">
      <selection activeCell="H37" sqref="H3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45799.6875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1145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1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1"/>
  <sheetViews>
    <sheetView view="pageBreakPreview" topLeftCell="A27" zoomScaleNormal="100" zoomScaleSheetLayoutView="100" workbookViewId="0">
      <selection activeCell="D45" sqref="D45:G4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17968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45912.354166666664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2144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10792</v>
      </c>
      <c r="E5" s="502">
        <v>45908</v>
      </c>
      <c r="F5" s="390" t="s">
        <v>9286</v>
      </c>
      <c r="G5" s="502">
        <v>45909</v>
      </c>
      <c r="H5" s="390" t="s">
        <v>10791</v>
      </c>
      <c r="I5" s="539">
        <v>45910</v>
      </c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10775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50" t="s">
        <v>5</v>
      </c>
      <c r="D8" s="385" t="s">
        <v>10803</v>
      </c>
      <c r="E8" s="510">
        <v>45912</v>
      </c>
      <c r="F8" s="385" t="s">
        <v>10804</v>
      </c>
      <c r="G8" s="522">
        <v>45912</v>
      </c>
      <c r="H8" s="372" t="s">
        <v>10805</v>
      </c>
      <c r="I8" s="487">
        <v>45912</v>
      </c>
      <c r="J8" s="42">
        <f>J9</f>
        <v>45912</v>
      </c>
      <c r="K8" s="271" t="s">
        <v>10785</v>
      </c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 t="s">
        <v>10806</v>
      </c>
      <c r="E9" s="487">
        <v>45912</v>
      </c>
      <c r="F9" s="375" t="s">
        <v>10807</v>
      </c>
      <c r="G9" s="486">
        <v>45912</v>
      </c>
      <c r="H9" s="372" t="s">
        <v>10808</v>
      </c>
      <c r="I9" s="487">
        <v>45912</v>
      </c>
      <c r="J9" s="42">
        <f>J5+3</f>
        <v>45912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50" t="s">
        <v>244</v>
      </c>
      <c r="D10" s="375" t="s">
        <v>10809</v>
      </c>
      <c r="E10" s="487">
        <v>45912</v>
      </c>
      <c r="F10" s="375"/>
      <c r="G10" s="486"/>
      <c r="H10" s="372"/>
      <c r="I10" s="487"/>
      <c r="J10" s="42">
        <f>J8+1</f>
        <v>45913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50" t="s">
        <v>6</v>
      </c>
      <c r="D11" s="375"/>
      <c r="E11" s="487"/>
      <c r="F11" s="375"/>
      <c r="G11" s="486"/>
      <c r="H11" s="372"/>
      <c r="I11" s="487"/>
      <c r="J11" s="42">
        <f>J8+1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10</v>
      </c>
      <c r="D12" s="375"/>
      <c r="E12" s="484"/>
      <c r="F12" s="375"/>
      <c r="G12" s="483"/>
      <c r="H12" s="372"/>
      <c r="I12" s="484"/>
      <c r="J12" s="42">
        <f>J5+2</f>
        <v>45911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10765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10774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J10+3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10772</v>
      </c>
      <c r="D20" s="395" t="s">
        <v>10784</v>
      </c>
      <c r="E20" s="509">
        <v>45908</v>
      </c>
      <c r="F20" s="506" t="s">
        <v>9247</v>
      </c>
      <c r="G20" s="539">
        <v>45908</v>
      </c>
      <c r="H20" s="391" t="s">
        <v>10779</v>
      </c>
      <c r="I20" s="507">
        <v>45908</v>
      </c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10766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173" t="s">
        <v>4399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127" t="s">
        <v>10773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127" t="s">
        <v>10773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127" t="s">
        <v>10773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26"/>
      <c r="C26" s="85" t="s">
        <v>1314</v>
      </c>
      <c r="D26" s="385" t="s">
        <v>9119</v>
      </c>
      <c r="E26" s="504">
        <v>45910</v>
      </c>
      <c r="F26" s="385" t="s">
        <v>10788</v>
      </c>
      <c r="G26" s="504">
        <v>45910</v>
      </c>
      <c r="H26" s="385" t="s">
        <v>9428</v>
      </c>
      <c r="I26" s="504">
        <v>45910</v>
      </c>
      <c r="J26" s="42">
        <v>45910</v>
      </c>
      <c r="K26" s="248"/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479</v>
      </c>
      <c r="D27" s="410" t="s">
        <v>10007</v>
      </c>
      <c r="E27" s="504">
        <v>45910</v>
      </c>
      <c r="F27" s="410" t="s">
        <v>10793</v>
      </c>
      <c r="G27" s="504">
        <v>45910</v>
      </c>
      <c r="H27" s="410" t="s">
        <v>10794</v>
      </c>
      <c r="I27" s="504">
        <v>45910</v>
      </c>
      <c r="J27" s="42">
        <v>45910</v>
      </c>
      <c r="K27" s="247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10795</v>
      </c>
      <c r="D32" s="376" t="s">
        <v>10796</v>
      </c>
      <c r="E32" s="600">
        <v>45912</v>
      </c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10767</v>
      </c>
      <c r="E36" s="501">
        <v>45901</v>
      </c>
      <c r="F36" s="379" t="s">
        <v>10768</v>
      </c>
      <c r="G36" s="503">
        <v>45902</v>
      </c>
      <c r="H36" s="380" t="s">
        <v>9599</v>
      </c>
      <c r="I36" s="501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104" t="s">
        <v>540</v>
      </c>
      <c r="D37" s="385" t="s">
        <v>10769</v>
      </c>
      <c r="E37" s="504">
        <v>45903</v>
      </c>
      <c r="F37" s="385" t="s">
        <v>10770</v>
      </c>
      <c r="G37" s="505">
        <v>45903</v>
      </c>
      <c r="H37" s="386" t="s">
        <v>10771</v>
      </c>
      <c r="I37" s="50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10776</v>
      </c>
      <c r="E38" s="504">
        <v>45904</v>
      </c>
      <c r="F38" s="385" t="s">
        <v>10777</v>
      </c>
      <c r="G38" s="505">
        <v>45905</v>
      </c>
      <c r="H38" s="386" t="s">
        <v>10778</v>
      </c>
      <c r="I38" s="50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9500</v>
      </c>
      <c r="E39" s="509">
        <v>45906</v>
      </c>
      <c r="F39" s="544" t="s">
        <v>10418</v>
      </c>
      <c r="G39" s="536">
        <v>45907</v>
      </c>
      <c r="H39" s="545" t="s">
        <v>9361</v>
      </c>
      <c r="I39" s="546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9212</v>
      </c>
      <c r="E41" s="504">
        <v>45908</v>
      </c>
      <c r="F41" s="385" t="s">
        <v>9239</v>
      </c>
      <c r="G41" s="505">
        <v>45909</v>
      </c>
      <c r="H41" s="386" t="s">
        <v>9131</v>
      </c>
      <c r="I41" s="50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.5" customHeight="1" x14ac:dyDescent="0.25">
      <c r="B42" s="24"/>
      <c r="C42" s="85" t="s">
        <v>42</v>
      </c>
      <c r="D42" s="385" t="s">
        <v>10623</v>
      </c>
      <c r="E42" s="504">
        <v>45910</v>
      </c>
      <c r="F42" s="385" t="s">
        <v>9630</v>
      </c>
      <c r="G42" s="505">
        <v>45910</v>
      </c>
      <c r="H42" s="386" t="s">
        <v>9187</v>
      </c>
      <c r="I42" s="510">
        <v>45910</v>
      </c>
      <c r="J42" s="42">
        <v>45909</v>
      </c>
      <c r="K42" s="249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9961</v>
      </c>
      <c r="E43" s="504">
        <v>45910</v>
      </c>
      <c r="F43" s="385" t="s">
        <v>9098</v>
      </c>
      <c r="G43" s="505">
        <v>45910</v>
      </c>
      <c r="H43" s="386" t="s">
        <v>9941</v>
      </c>
      <c r="I43" s="504">
        <v>45911</v>
      </c>
      <c r="J43" s="42">
        <v>45909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9180</v>
      </c>
      <c r="E44" s="504">
        <v>45911</v>
      </c>
      <c r="F44" s="385" t="s">
        <v>9768</v>
      </c>
      <c r="G44" s="505">
        <v>45911</v>
      </c>
      <c r="H44" s="386" t="s">
        <v>9429</v>
      </c>
      <c r="I44" s="504">
        <v>45911</v>
      </c>
      <c r="J44" s="42">
        <v>45909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606" t="s">
        <v>479</v>
      </c>
      <c r="D45" s="410" t="s">
        <v>10790</v>
      </c>
      <c r="E45" s="510">
        <v>45912</v>
      </c>
      <c r="F45" s="410" t="s">
        <v>10789</v>
      </c>
      <c r="G45" s="522">
        <v>45912</v>
      </c>
      <c r="H45" s="372" t="s">
        <v>10798</v>
      </c>
      <c r="I45" s="487">
        <v>45912</v>
      </c>
      <c r="J45" s="42">
        <f>J43+1</f>
        <v>45910</v>
      </c>
      <c r="K45" s="272"/>
      <c r="L45" s="36"/>
      <c r="M45" s="36"/>
      <c r="N45" s="36"/>
      <c r="O45" s="36"/>
    </row>
    <row r="46" spans="2:15" s="1" customFormat="1" ht="13.5" customHeight="1" x14ac:dyDescent="0.25">
      <c r="B46" s="24"/>
      <c r="C46" s="50" t="s">
        <v>476</v>
      </c>
      <c r="D46" s="375" t="s">
        <v>10799</v>
      </c>
      <c r="E46" s="487">
        <v>45912</v>
      </c>
      <c r="F46" s="371" t="s">
        <v>10800</v>
      </c>
      <c r="G46" s="486">
        <v>45912</v>
      </c>
      <c r="H46" s="372" t="s">
        <v>10801</v>
      </c>
      <c r="I46" s="487">
        <v>45912</v>
      </c>
      <c r="J46" s="42">
        <f>J45+1</f>
        <v>45911</v>
      </c>
      <c r="K46" s="271"/>
      <c r="L46" s="36"/>
      <c r="M46" s="36"/>
      <c r="N46" s="36"/>
      <c r="O46" s="36"/>
    </row>
    <row r="47" spans="2:15" s="1" customFormat="1" ht="13.5" customHeight="1" x14ac:dyDescent="0.25">
      <c r="B47" s="24"/>
      <c r="C47" s="50" t="s">
        <v>10786</v>
      </c>
      <c r="D47" s="375" t="s">
        <v>10802</v>
      </c>
      <c r="E47" s="484">
        <v>45913</v>
      </c>
      <c r="F47" s="375"/>
      <c r="G47" s="483"/>
      <c r="H47" s="372"/>
      <c r="I47" s="483"/>
      <c r="J47" s="42"/>
      <c r="K47" s="271" t="s">
        <v>10787</v>
      </c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/>
      <c r="E49" s="487"/>
      <c r="F49" s="375"/>
      <c r="G49" s="486"/>
      <c r="H49" s="5"/>
      <c r="I49" s="485"/>
      <c r="J49" s="604">
        <f>J46+5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0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697"/>
  <sheetViews>
    <sheetView topLeftCell="A7" zoomScale="75" zoomScaleNormal="75" workbookViewId="0">
      <selection activeCell="F37" sqref="F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45793.5625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1080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12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9"/>
  <sheetViews>
    <sheetView zoomScale="75" zoomScaleNormal="75" workbookViewId="0">
      <selection activeCell="H38" sqref="H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45785.354166666664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1041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0" t="s">
        <v>12</v>
      </c>
      <c r="E31" s="611"/>
      <c r="F31" s="610" t="s">
        <v>13</v>
      </c>
      <c r="G31" s="611"/>
      <c r="H31" s="612" t="s">
        <v>2</v>
      </c>
      <c r="I31" s="613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3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8"/>
  <sheetViews>
    <sheetView zoomScale="75" zoomScaleNormal="75" workbookViewId="0">
      <selection activeCell="H48" sqref="H4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45778.354166666664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9606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10" t="s">
        <v>12</v>
      </c>
      <c r="E31" s="611"/>
      <c r="F31" s="610" t="s">
        <v>13</v>
      </c>
      <c r="G31" s="611"/>
      <c r="H31" s="612" t="s">
        <v>2</v>
      </c>
      <c r="I31" s="613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D17:E17"/>
    <mergeCell ref="F17:G17"/>
    <mergeCell ref="H17:I17"/>
    <mergeCell ref="D31:E31"/>
    <mergeCell ref="F31:G31"/>
    <mergeCell ref="H31:I31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3" xr:uid="{00000000-0002-0000-14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7"/>
  <sheetViews>
    <sheetView topLeftCell="A3" zoomScale="75" zoomScaleNormal="75" workbookViewId="0">
      <selection activeCell="K26" sqref="K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45772.354166666664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3262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10" t="s">
        <v>12</v>
      </c>
      <c r="E17" s="611"/>
      <c r="F17" s="610" t="s">
        <v>13</v>
      </c>
      <c r="G17" s="611"/>
      <c r="H17" s="612" t="s">
        <v>2</v>
      </c>
      <c r="I17" s="613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10" t="s">
        <v>12</v>
      </c>
      <c r="E30" s="611"/>
      <c r="F30" s="610" t="s">
        <v>13</v>
      </c>
      <c r="G30" s="611"/>
      <c r="H30" s="612" t="s">
        <v>2</v>
      </c>
      <c r="I30" s="613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15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5"/>
  <sheetViews>
    <sheetView topLeftCell="A9" zoomScale="75" zoomScaleNormal="75" workbookViewId="0">
      <selection activeCell="J25" sqref="J2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45768.354166666664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5971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45757.520833333336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3126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5"/>
  <sheetViews>
    <sheetView zoomScale="75" zoomScaleNormal="75" workbookViewId="0">
      <selection activeCell="H44" sqref="H4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45750.6875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9571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45713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5"/>
  <sheetViews>
    <sheetView zoomScale="75" zoomScaleNormal="75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45747.354166666664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3003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45734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45740.354166666664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641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45701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45703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45728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9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45730.375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593</v>
      </c>
      <c r="C2" s="60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10" t="s">
        <v>9053</v>
      </c>
      <c r="E4" s="611"/>
      <c r="F4" s="610" t="s">
        <v>9052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45725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B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701"/>
  <sheetViews>
    <sheetView view="pageBreakPreview" topLeftCell="A30" zoomScaleNormal="100" zoomScaleSheetLayoutView="100" workbookViewId="0">
      <selection activeCell="E49" sqref="E49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17968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45912.354166666664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2086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9274</v>
      </c>
      <c r="E9" s="510">
        <v>45905</v>
      </c>
      <c r="F9" s="385" t="s">
        <v>10764</v>
      </c>
      <c r="G9" s="522">
        <v>45905</v>
      </c>
      <c r="H9" s="386" t="s">
        <v>9552</v>
      </c>
      <c r="I9" s="510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9199</v>
      </c>
      <c r="E10" s="510">
        <v>45905</v>
      </c>
      <c r="F10" s="385" t="s">
        <v>9225</v>
      </c>
      <c r="G10" s="522">
        <v>45905</v>
      </c>
      <c r="H10" s="386" t="s">
        <v>2030</v>
      </c>
      <c r="I10" s="510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9399</v>
      </c>
      <c r="E11" s="510">
        <v>45906</v>
      </c>
      <c r="F11" s="385" t="s">
        <v>10621</v>
      </c>
      <c r="G11" s="522">
        <v>45906</v>
      </c>
      <c r="H11" s="386" t="s">
        <v>10780</v>
      </c>
      <c r="I11" s="510">
        <v>45906</v>
      </c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10776</v>
      </c>
      <c r="E12" s="510">
        <v>45906</v>
      </c>
      <c r="F12" s="385" t="s">
        <v>10781</v>
      </c>
      <c r="G12" s="522">
        <v>45906</v>
      </c>
      <c r="H12" s="386" t="s">
        <v>10782</v>
      </c>
      <c r="I12" s="510">
        <v>45906</v>
      </c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 t="s">
        <v>10783</v>
      </c>
      <c r="E17" s="514">
        <v>45908</v>
      </c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45864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45901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9803</v>
      </c>
      <c r="E47" s="510">
        <v>45905</v>
      </c>
      <c r="F47" s="395" t="s">
        <v>9306</v>
      </c>
      <c r="G47" s="522">
        <v>45905</v>
      </c>
      <c r="H47" s="386" t="s">
        <v>9187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9507</v>
      </c>
      <c r="E49" s="510">
        <v>45907</v>
      </c>
      <c r="F49" s="385" t="s">
        <v>9961</v>
      </c>
      <c r="G49" s="522">
        <v>45909</v>
      </c>
      <c r="H49" s="443" t="s">
        <v>9422</v>
      </c>
      <c r="I49" s="530">
        <v>45909</v>
      </c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9415</v>
      </c>
      <c r="E50" s="531">
        <v>45910</v>
      </c>
      <c r="F50" s="379" t="s">
        <v>10572</v>
      </c>
      <c r="G50" s="503">
        <v>45910</v>
      </c>
      <c r="H50" s="380" t="s">
        <v>9916</v>
      </c>
      <c r="I50" s="503">
        <v>45911</v>
      </c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 t="s">
        <v>10797</v>
      </c>
      <c r="E51" s="484">
        <v>45911</v>
      </c>
      <c r="F51" s="375" t="s">
        <v>10810</v>
      </c>
      <c r="G51" s="483">
        <v>45912</v>
      </c>
      <c r="H51" s="372" t="s">
        <v>10811</v>
      </c>
      <c r="I51" s="483">
        <v>45913</v>
      </c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1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5"/>
  <sheetViews>
    <sheetView zoomScale="75" zoomScaleNormal="75" workbookViewId="0">
      <selection activeCell="R18" sqref="R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45722.708333333336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536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C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X7695"/>
  <sheetViews>
    <sheetView topLeftCell="A4" zoomScale="75" zoomScaleNormal="75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45715.708333333336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474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1D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X7695"/>
  <sheetViews>
    <sheetView topLeftCell="A4"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3248</v>
      </c>
      <c r="C1" s="607"/>
      <c r="D1" s="9"/>
      <c r="E1" s="9"/>
      <c r="F1" s="9"/>
      <c r="G1" s="9"/>
      <c r="H1" s="9"/>
      <c r="I1" s="608">
        <v>45706.375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9434</v>
      </c>
      <c r="C2" s="60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1E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X7696"/>
  <sheetViews>
    <sheetView topLeftCell="A16" zoomScale="80" zoomScaleNormal="80" workbookViewId="0">
      <selection activeCell="H41" sqref="H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3248</v>
      </c>
      <c r="C1" s="607"/>
      <c r="D1" s="9"/>
      <c r="E1" s="9"/>
      <c r="F1" s="9"/>
      <c r="G1" s="9"/>
      <c r="H1" s="9"/>
      <c r="I1" s="608">
        <v>45708.375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9144</v>
      </c>
      <c r="C2" s="60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1F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X7695"/>
  <sheetViews>
    <sheetView topLeftCell="A16" zoomScale="80" zoomScaleNormal="80" workbookViewId="0">
      <selection activeCell="B55" sqref="B5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3248</v>
      </c>
      <c r="C1" s="607"/>
      <c r="D1" s="9"/>
      <c r="E1" s="9"/>
      <c r="F1" s="9"/>
      <c r="G1" s="9"/>
      <c r="H1" s="9"/>
      <c r="I1" s="608">
        <v>45701.375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382</v>
      </c>
      <c r="C2" s="60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26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J18+3</f>
        <v>3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45678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J35+1</f>
        <v>45684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J36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28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J36+1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45994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0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X7695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3248</v>
      </c>
      <c r="C1" s="607"/>
      <c r="D1" s="9"/>
      <c r="E1" s="9"/>
      <c r="F1" s="9"/>
      <c r="G1" s="9"/>
      <c r="H1" s="9"/>
      <c r="I1" s="608">
        <v>45685.375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9135</v>
      </c>
      <c r="C2" s="60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24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1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X7695"/>
  <sheetViews>
    <sheetView topLeftCell="A25" zoomScale="80" zoomScaleNormal="80" workbookViewId="0">
      <selection activeCell="H34" sqref="H3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3248</v>
      </c>
      <c r="C1" s="607"/>
      <c r="D1" s="9"/>
      <c r="E1" s="9"/>
      <c r="F1" s="9"/>
      <c r="G1" s="9"/>
      <c r="H1" s="9"/>
      <c r="I1" s="608">
        <v>45678.354166666664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189</v>
      </c>
      <c r="C2" s="60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2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X7695"/>
  <sheetViews>
    <sheetView zoomScale="80" zoomScaleNormal="80" workbookViewId="0">
      <selection activeCell="D12" sqref="D12:I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9056</v>
      </c>
      <c r="C1" s="607"/>
      <c r="D1" s="9"/>
      <c r="E1" s="9"/>
      <c r="F1" s="9"/>
      <c r="G1" s="9"/>
      <c r="H1" s="9"/>
      <c r="I1" s="608">
        <v>45677.354166666664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8995</v>
      </c>
      <c r="C2" s="609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23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45672.354166666664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8975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4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U7689"/>
  <sheetViews>
    <sheetView zoomScale="80" zoomScaleNormal="80" workbookViewId="0">
      <selection activeCell="D2" sqref="D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45663.354166666664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53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5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701"/>
  <sheetViews>
    <sheetView view="pageBreakPreview" topLeftCell="A39" zoomScaleNormal="100" zoomScaleSheetLayoutView="100" workbookViewId="0">
      <selection activeCell="D49" sqref="D49:I5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17968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45904.4375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2026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45894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45803</v>
      </c>
      <c r="F43" s="385" t="s">
        <v>9101</v>
      </c>
      <c r="G43" s="505">
        <v>45803</v>
      </c>
      <c r="H43" s="386" t="s">
        <v>9544</v>
      </c>
      <c r="I43" s="504">
        <v>45803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2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45656.395833333336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5303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6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45649.354166666664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5249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27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45649.354166666664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8510</v>
      </c>
      <c r="C2" s="609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45632.791666666664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5131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9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45628.354166666664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8509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45621.354166666664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8508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45614.354166666664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8224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45607.354166666664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4891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45601.354166666664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8223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45593.354166666664</v>
      </c>
      <c r="G1" s="608"/>
      <c r="H1" s="14"/>
      <c r="I1" s="15"/>
      <c r="J1" s="15"/>
      <c r="K1" s="16"/>
      <c r="L1" s="12"/>
    </row>
    <row r="2" spans="2:12" s="1" customFormat="1" ht="13.4" customHeight="1" x14ac:dyDescent="0.25">
      <c r="B2" s="609" t="s">
        <v>4754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701"/>
  <sheetViews>
    <sheetView view="pageBreakPreview" topLeftCell="A24" zoomScaleNormal="100" zoomScaleSheetLayoutView="100" workbookViewId="0">
      <selection activeCell="H38" sqref="H38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17968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45897.354166666664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1967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45798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45831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45792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300-000000000000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45583.6875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7860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07" t="s">
        <v>0</v>
      </c>
      <c r="C1" s="607"/>
      <c r="D1" s="9"/>
      <c r="E1" s="9"/>
      <c r="F1" s="608">
        <v>45581.354166666664</v>
      </c>
      <c r="G1" s="608"/>
      <c r="H1" s="14"/>
      <c r="I1" s="15"/>
      <c r="J1" s="15"/>
      <c r="K1" s="16"/>
      <c r="L1" s="12"/>
    </row>
    <row r="2" spans="2:17" s="1" customFormat="1" ht="13.5" customHeight="1" x14ac:dyDescent="0.25">
      <c r="B2" s="609" t="s">
        <v>7859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1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45572.354166666664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7858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45565.354166666664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4560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45555.354166666664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7857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4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45552.354166666664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7517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45546.354166666664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2026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45537.354166666664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1967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45530.354166666664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7509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45524.354166666664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7495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701"/>
  <sheetViews>
    <sheetView view="pageBreakPreview" topLeftCell="A28" zoomScaleNormal="100" zoomScaleSheetLayoutView="100" workbookViewId="0">
      <selection activeCell="H50" sqref="H5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17968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45889.520833333336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1900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45822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45843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400-000000000000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45517.354166666664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7415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45509.354166666664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1710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45502.354166666664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1661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45495.354166666664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6757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45484.354166666664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4021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45481.354166666664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1502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45474.354166666664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1434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45461.354166666664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6752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45455.645833333336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1309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45450.354166666664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6750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701"/>
  <sheetViews>
    <sheetView view="pageBreakPreview" topLeftCell="A30" zoomScaleNormal="100" zoomScaleSheetLayoutView="100" workbookViewId="0">
      <selection activeCell="H50" sqref="H5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17968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45883.354166666664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1847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5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45441.354166666664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1191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45434.354166666664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1145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45432.354166666664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1080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45420.354166666664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1041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7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45413.708333333336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1017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48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45412.354166666664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970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45404.354166666664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5971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45392.354166666664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5968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45390.354166666664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774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45378.354166666664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706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D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701"/>
  <sheetViews>
    <sheetView view="pageBreakPreview" topLeftCell="A7" zoomScaleNormal="100" zoomScaleSheetLayoutView="100" workbookViewId="0">
      <selection activeCell="C23" sqref="C23:C2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45875.520833333336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1777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6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45372.354166666664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641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45365.354166666664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5828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F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07" t="s">
        <v>0</v>
      </c>
      <c r="C1" s="607"/>
      <c r="D1" s="9"/>
      <c r="E1" s="9"/>
      <c r="F1" s="608">
        <v>45362.354166666664</v>
      </c>
      <c r="G1" s="608"/>
      <c r="H1" s="14"/>
      <c r="I1" s="15"/>
      <c r="J1" s="15"/>
      <c r="K1" s="16"/>
      <c r="L1" s="12"/>
    </row>
    <row r="2" spans="2:24" s="1" customFormat="1" ht="13.5" customHeight="1" x14ac:dyDescent="0.25">
      <c r="B2" s="609" t="s">
        <v>536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0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45349.354166666664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474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1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45352.354166666664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5689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2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5776</v>
      </c>
      <c r="C1" s="607"/>
      <c r="D1" s="9"/>
      <c r="E1" s="9"/>
      <c r="F1" s="608">
        <v>45348.354166666664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5522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53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45335.354166666664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382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45327.354166666664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213</v>
      </c>
      <c r="C2" s="609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45321.354166666664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189</v>
      </c>
      <c r="C2" s="609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45313.354166666664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65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701"/>
  <sheetViews>
    <sheetView view="pageBreakPreview" zoomScaleNormal="100" zoomScaleSheetLayoutView="100" workbookViewId="0">
      <selection activeCell="D49" sqref="D49:I5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07" t="s">
        <v>0</v>
      </c>
      <c r="C1" s="607"/>
      <c r="D1" s="9"/>
      <c r="E1" s="9"/>
      <c r="F1" s="9"/>
      <c r="G1" s="9"/>
      <c r="H1" s="9"/>
      <c r="I1" s="608">
        <v>45868.354166666664</v>
      </c>
      <c r="J1" s="608"/>
      <c r="K1" s="14"/>
      <c r="L1" s="15"/>
      <c r="M1" s="15"/>
      <c r="N1" s="16"/>
      <c r="O1" s="12"/>
    </row>
    <row r="2" spans="2:15" s="1" customFormat="1" ht="13.5" customHeight="1" x14ac:dyDescent="0.25">
      <c r="B2" s="609" t="s">
        <v>1710</v>
      </c>
      <c r="C2" s="609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10" t="s">
        <v>12</v>
      </c>
      <c r="E4" s="611"/>
      <c r="F4" s="610" t="s">
        <v>13</v>
      </c>
      <c r="G4" s="611"/>
      <c r="H4" s="612" t="s">
        <v>2</v>
      </c>
      <c r="I4" s="613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10" t="s">
        <v>12</v>
      </c>
      <c r="E19" s="611"/>
      <c r="F19" s="610" t="s">
        <v>13</v>
      </c>
      <c r="G19" s="611"/>
      <c r="H19" s="612" t="s">
        <v>2</v>
      </c>
      <c r="I19" s="613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10" t="s">
        <v>12</v>
      </c>
      <c r="E34" s="611"/>
      <c r="F34" s="610" t="s">
        <v>13</v>
      </c>
      <c r="G34" s="611"/>
      <c r="H34" s="612" t="s">
        <v>2</v>
      </c>
      <c r="I34" s="613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00000000-0002-0000-07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45306.354166666664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2332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45296.625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5339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45288.354166666664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5303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45278.354166666664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5249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45271.354166666664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5195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45265.354166666664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5131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45258.354166666664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5078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45250.354166666664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5006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45244.5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4947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07" t="s">
        <v>0</v>
      </c>
      <c r="C1" s="607"/>
      <c r="D1" s="9"/>
      <c r="E1" s="9"/>
      <c r="F1" s="608">
        <v>45236.354166666664</v>
      </c>
      <c r="G1" s="608"/>
      <c r="H1" s="14"/>
      <c r="I1" s="15"/>
      <c r="J1" s="15"/>
      <c r="K1" s="16"/>
      <c r="L1" s="12"/>
    </row>
    <row r="2" spans="2:12" s="1" customFormat="1" ht="13.5" customHeight="1" x14ac:dyDescent="0.25">
      <c r="B2" s="609" t="s">
        <v>4891</v>
      </c>
      <c r="C2" s="609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180</vt:i4>
      </vt:variant>
      <vt:variant>
        <vt:lpstr>名前付き一覧</vt:lpstr>
      </vt:variant>
      <vt:variant>
        <vt:i4>30</vt:i4>
      </vt:variant>
    </vt:vector>
  </HeadingPairs>
  <TitlesOfParts>
    <vt:vector size="210" baseType="lpstr">
      <vt:lpstr>WK38・2025</vt:lpstr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WK38・2025!Print_Area</vt:lpstr>
      <vt:lpstr>'WK44・2024 '!Print_Area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2025-08-17T23:09:42Z</cp:lastPrinted>
  <dcterms:created xsi:type="dcterms:W3CDTF">1997-01-08T22:48:59Z</dcterms:created>
  <dcterms:modified xsi:type="dcterms:W3CDTF">2025-09-11T23:45:12Z</dcterms:modified>
</cp:coreProperties>
</file>