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F063710-5D9E-4024-B351-322CEBCA5FA8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11・2026" sheetId="611" r:id="rId1"/>
    <sheet name="WK10・2026" sheetId="610" r:id="rId2"/>
    <sheet name="WK09・2026" sheetId="609" r:id="rId3"/>
    <sheet name="WK08・2026" sheetId="608" r:id="rId4"/>
    <sheet name="WK07・2026" sheetId="607" r:id="rId5"/>
    <sheet name="WK06・2026" sheetId="606" r:id="rId6"/>
    <sheet name="WK05・2026" sheetId="605" r:id="rId7"/>
    <sheet name="WK04・2026" sheetId="604" r:id="rId8"/>
    <sheet name="WK03・2026" sheetId="603" r:id="rId9"/>
    <sheet name="WK02・2026" sheetId="602" r:id="rId10"/>
    <sheet name="WK53・2025 " sheetId="601" r:id="rId11"/>
    <sheet name="WK52・2025" sheetId="600" r:id="rId12"/>
    <sheet name="WK51・2025" sheetId="599" r:id="rId13"/>
    <sheet name="WK50・2025" sheetId="598" r:id="rId14"/>
    <sheet name="WK49・2025" sheetId="597" r:id="rId15"/>
    <sheet name="WK48・2025" sheetId="596" r:id="rId16"/>
    <sheet name="WK47・2025" sheetId="595" r:id="rId17"/>
    <sheet name="WK46・2025" sheetId="594" r:id="rId18"/>
    <sheet name="WK45・2025" sheetId="593" r:id="rId19"/>
    <sheet name="WK44・2025" sheetId="592" r:id="rId20"/>
    <sheet name="WK43・2025" sheetId="591" r:id="rId21"/>
    <sheet name="WK42・2025" sheetId="590" r:id="rId22"/>
    <sheet name="WK41・2025" sheetId="589" r:id="rId23"/>
    <sheet name="WK40・2025" sheetId="588" r:id="rId24"/>
    <sheet name="WK39・2025" sheetId="587" r:id="rId25"/>
    <sheet name="WK38・2025" sheetId="586" r:id="rId26"/>
    <sheet name="WK37・2025" sheetId="585" r:id="rId27"/>
    <sheet name="WK36・2025" sheetId="584" r:id="rId28"/>
    <sheet name="WK35・2025" sheetId="583" r:id="rId29"/>
    <sheet name="WK34・2025" sheetId="582" r:id="rId30"/>
    <sheet name="WK33・2025" sheetId="581" r:id="rId31"/>
    <sheet name="WK32・2025" sheetId="580" r:id="rId32"/>
    <sheet name="WK31・2025" sheetId="579" r:id="rId33"/>
    <sheet name="WK30・2025" sheetId="578" r:id="rId34"/>
    <sheet name="WK29・2025 " sheetId="577" r:id="rId35"/>
    <sheet name="WK28・2025 " sheetId="576" r:id="rId36"/>
    <sheet name="WK27・2025" sheetId="575" r:id="rId37"/>
    <sheet name="WK26・2025" sheetId="574" r:id="rId38"/>
    <sheet name="WK25・2025" sheetId="573" r:id="rId39"/>
    <sheet name="WK24・2025" sheetId="572" r:id="rId40"/>
    <sheet name="WK23・2025" sheetId="571" r:id="rId41"/>
    <sheet name="WK22・2025" sheetId="570" r:id="rId42"/>
    <sheet name="WK21・2025" sheetId="569" r:id="rId43"/>
    <sheet name="WK20・2025" sheetId="568" r:id="rId44"/>
    <sheet name="WK19・2025" sheetId="563" r:id="rId45"/>
    <sheet name="WK18・2025" sheetId="564" r:id="rId46"/>
    <sheet name="WK17・2025" sheetId="562" r:id="rId47"/>
    <sheet name="WK16・2025" sheetId="561" r:id="rId48"/>
    <sheet name="WK15・2025" sheetId="559" r:id="rId49"/>
    <sheet name="WK14・2025" sheetId="558" r:id="rId50"/>
    <sheet name="WK13・2025" sheetId="557" r:id="rId51"/>
    <sheet name="WK12・2025" sheetId="556" r:id="rId52"/>
    <sheet name="WK11・2025" sheetId="555" r:id="rId53"/>
    <sheet name="WK10・2025" sheetId="560" r:id="rId54"/>
    <sheet name="WK09・2025" sheetId="553" r:id="rId55"/>
    <sheet name="WK08・2025" sheetId="552" r:id="rId56"/>
    <sheet name="WK07・2025" sheetId="551" r:id="rId57"/>
    <sheet name="WK06・2025" sheetId="550" r:id="rId58"/>
    <sheet name="WK05・2025" sheetId="549" r:id="rId59"/>
    <sheet name="WK04・2025" sheetId="548" r:id="rId60"/>
    <sheet name="WK03・2025 " sheetId="547" r:id="rId61"/>
    <sheet name="WK02・2025 " sheetId="546" r:id="rId62"/>
    <sheet name="WK01・2025 " sheetId="543" r:id="rId63"/>
    <sheet name="WK52・2024 " sheetId="542" r:id="rId64"/>
    <sheet name="WK51・2024" sheetId="541" r:id="rId65"/>
    <sheet name="WK50・2024" sheetId="540" r:id="rId66"/>
    <sheet name="WK49・2024" sheetId="539" r:id="rId67"/>
    <sheet name="WK48・2024 " sheetId="538" r:id="rId68"/>
    <sheet name="WK47・2024" sheetId="536" r:id="rId69"/>
    <sheet name="WK46・2024" sheetId="537" r:id="rId70"/>
    <sheet name="WK45・2024" sheetId="535" r:id="rId71"/>
    <sheet name="WK44・2024 " sheetId="534" r:id="rId72"/>
    <sheet name="WK43・2024" sheetId="533" r:id="rId73"/>
    <sheet name="WK42・2024" sheetId="532" r:id="rId74"/>
    <sheet name="WK41・2024" sheetId="531" r:id="rId75"/>
    <sheet name="WK40・2024" sheetId="530" r:id="rId76"/>
    <sheet name="WK39・2024" sheetId="529" r:id="rId77"/>
    <sheet name="WK38・2024" sheetId="527" r:id="rId78"/>
    <sheet name="WK37・2024" sheetId="528" r:id="rId79"/>
    <sheet name="WK36・2024" sheetId="526" r:id="rId80"/>
    <sheet name="WK35・2024" sheetId="525" r:id="rId81"/>
    <sheet name="WK34・2024" sheetId="522" r:id="rId82"/>
    <sheet name="WK33・2024" sheetId="521" r:id="rId83"/>
    <sheet name="WK32・2024 " sheetId="520" r:id="rId84"/>
    <sheet name="WK31・2024 " sheetId="519" r:id="rId85"/>
    <sheet name="WK30・2024" sheetId="518" r:id="rId86"/>
    <sheet name="WK29・2024" sheetId="517" r:id="rId87"/>
    <sheet name="WK28・2024" sheetId="516" r:id="rId88"/>
    <sheet name="WK27・2024" sheetId="515" r:id="rId89"/>
    <sheet name="WK26・2024 " sheetId="514" r:id="rId90"/>
    <sheet name="WK25・2024" sheetId="513" r:id="rId91"/>
    <sheet name="WK24・2024 " sheetId="512" r:id="rId92"/>
    <sheet name="WK23・2024 " sheetId="511" r:id="rId93"/>
    <sheet name="WK22・2024 " sheetId="510" r:id="rId94"/>
    <sheet name="WK21・2024 " sheetId="509" r:id="rId95"/>
    <sheet name="WK20・2024 " sheetId="508" r:id="rId96"/>
    <sheet name="WK19・2024" sheetId="507" r:id="rId97"/>
    <sheet name="WK18・2024" sheetId="506" r:id="rId98"/>
    <sheet name="WK17・2024" sheetId="505" r:id="rId99"/>
    <sheet name="WK16・2024" sheetId="504" r:id="rId100"/>
    <sheet name="WK15・2024" sheetId="503" r:id="rId101"/>
    <sheet name="WK14・2024" sheetId="502" r:id="rId102"/>
    <sheet name="WK13・2024" sheetId="501" r:id="rId103"/>
    <sheet name="WK12・2024" sheetId="500" r:id="rId104"/>
    <sheet name="WK11・2024" sheetId="499" r:id="rId105"/>
    <sheet name="WK10・2024" sheetId="498" r:id="rId106"/>
    <sheet name="WK09・2024" sheetId="497" r:id="rId107"/>
    <sheet name="WK08・2024" sheetId="496" r:id="rId108"/>
    <sheet name="WK07・2024" sheetId="495" r:id="rId109"/>
    <sheet name="WK06・2024" sheetId="494" r:id="rId110"/>
    <sheet name="WK05・2024" sheetId="493" r:id="rId111"/>
    <sheet name="WK04・2024" sheetId="492" r:id="rId112"/>
    <sheet name="WK03・2024" sheetId="491" r:id="rId113"/>
    <sheet name="WK02・2024" sheetId="490" r:id="rId114"/>
    <sheet name="WK01・2024" sheetId="489" r:id="rId115"/>
    <sheet name="WK52・2023" sheetId="488" r:id="rId116"/>
    <sheet name="WK51・2023" sheetId="487" r:id="rId117"/>
    <sheet name="WK50・2023" sheetId="486" r:id="rId118"/>
    <sheet name="WK49・2023" sheetId="485" r:id="rId119"/>
    <sheet name="WK48・2023" sheetId="484" r:id="rId120"/>
    <sheet name="WK47・2023" sheetId="483" r:id="rId121"/>
    <sheet name="WK46・2023" sheetId="482" r:id="rId122"/>
    <sheet name="WK45・2023" sheetId="480" r:id="rId123"/>
    <sheet name="WK44・2023" sheetId="479" r:id="rId124"/>
    <sheet name="WK43・2023" sheetId="478" r:id="rId125"/>
    <sheet name="WK42・2023" sheetId="477" r:id="rId126"/>
    <sheet name="WK41・2023" sheetId="476" r:id="rId127"/>
    <sheet name="WK40・2023" sheetId="475" r:id="rId128"/>
    <sheet name="WK39・2023" sheetId="474" r:id="rId129"/>
    <sheet name="WK38・2023" sheetId="473" r:id="rId130"/>
    <sheet name="WK37・2023" sheetId="472" r:id="rId131"/>
    <sheet name="WK36・2023" sheetId="471" r:id="rId132"/>
    <sheet name="WK35・2023" sheetId="470" r:id="rId133"/>
    <sheet name="WK34・2023" sheetId="469" r:id="rId134"/>
    <sheet name="WK33・2023" sheetId="468" r:id="rId135"/>
    <sheet name="WK32・2023" sheetId="466" r:id="rId136"/>
    <sheet name="WK31・2023" sheetId="465" r:id="rId137"/>
    <sheet name="WK30・2023" sheetId="464" r:id="rId138"/>
    <sheet name="WK29・2023" sheetId="463" r:id="rId139"/>
    <sheet name="WK28・2023" sheetId="462" r:id="rId140"/>
    <sheet name="WK27・2023" sheetId="461" r:id="rId141"/>
    <sheet name="WK26・2023" sheetId="460" r:id="rId142"/>
    <sheet name="WK25・2023" sheetId="459" r:id="rId143"/>
    <sheet name="WK24・2023" sheetId="458" r:id="rId144"/>
    <sheet name="WK23・2023" sheetId="457" r:id="rId145"/>
    <sheet name="WK22・2023" sheetId="456" r:id="rId146"/>
    <sheet name="WK21・2023" sheetId="455" r:id="rId147"/>
    <sheet name="WK20・2023" sheetId="453" r:id="rId148"/>
    <sheet name="WK19・2023" sheetId="452" r:id="rId149"/>
    <sheet name="WK18・2023" sheetId="451" r:id="rId150"/>
    <sheet name="WK17・2023" sheetId="450" r:id="rId151"/>
    <sheet name="WK16・2023" sheetId="449" r:id="rId152"/>
    <sheet name="WK15・2023" sheetId="448" r:id="rId153"/>
    <sheet name="WK14・2023" sheetId="447" r:id="rId154"/>
    <sheet name="WK13・2023" sheetId="446" r:id="rId155"/>
    <sheet name="WK12・2023" sheetId="445" r:id="rId156"/>
    <sheet name="WK11・2023" sheetId="444" r:id="rId157"/>
    <sheet name="WK10・2023" sheetId="443" r:id="rId158"/>
    <sheet name="WK09・2023" sheetId="442" r:id="rId159"/>
    <sheet name="WK08・2023" sheetId="441" r:id="rId160"/>
    <sheet name="WK07・2023" sheetId="440" r:id="rId161"/>
    <sheet name="WK06・2023" sheetId="439" r:id="rId162"/>
    <sheet name="WK05・2023" sheetId="438" r:id="rId163"/>
    <sheet name="WK04・2023" sheetId="436" r:id="rId164"/>
    <sheet name="WK03・2023" sheetId="435" r:id="rId165"/>
    <sheet name="WK02・2023" sheetId="434" r:id="rId166"/>
    <sheet name="WK01・2023" sheetId="433" r:id="rId167"/>
    <sheet name="WK53・2022" sheetId="432" r:id="rId168"/>
    <sheet name="WK37・2022" sheetId="414" state="hidden" r:id="rId169"/>
    <sheet name="WK36・2022" sheetId="413" state="hidden" r:id="rId170"/>
    <sheet name="WK35・2022" sheetId="412" state="hidden" r:id="rId171"/>
    <sheet name="WK34・2022" sheetId="411" state="hidden" r:id="rId172"/>
    <sheet name="WK33・2022" sheetId="410" state="hidden" r:id="rId173"/>
    <sheet name="WK32・2022" sheetId="409" state="hidden" r:id="rId174"/>
    <sheet name="WK31・2022" sheetId="408" state="hidden" r:id="rId175"/>
    <sheet name="WK30・2022" sheetId="407" state="hidden" r:id="rId176"/>
    <sheet name="WK29・2022" sheetId="406" state="hidden" r:id="rId177"/>
    <sheet name="WK28・2022" sheetId="405" state="hidden" r:id="rId178"/>
    <sheet name="WK27・2022" sheetId="404" state="hidden" r:id="rId179"/>
    <sheet name="WK26・2022" sheetId="403" state="hidden" r:id="rId180"/>
    <sheet name="WK25・2022" sheetId="402" state="hidden" r:id="rId181"/>
    <sheet name="WK24・2022" sheetId="401" state="hidden" r:id="rId182"/>
    <sheet name="WK23・2022" sheetId="400" state="hidden" r:id="rId183"/>
    <sheet name="WK22・2022" sheetId="399" state="hidden" r:id="rId184"/>
    <sheet name="WK21・2022" sheetId="398" state="hidden" r:id="rId185"/>
    <sheet name="WK20・2022" sheetId="397" state="hidden" r:id="rId186"/>
    <sheet name="WK19・2022" sheetId="396" state="hidden" r:id="rId187"/>
    <sheet name="WK18・2022" sheetId="395" state="hidden" r:id="rId188"/>
    <sheet name="WK17・2022" sheetId="394" state="hidden" r:id="rId189"/>
    <sheet name="WK16・2022" sheetId="393" state="hidden" r:id="rId190"/>
    <sheet name="WK15・2022" sheetId="392" state="hidden" r:id="rId191"/>
    <sheet name="WK14・2022" sheetId="391" state="hidden" r:id="rId192"/>
    <sheet name="WK13・2022" sheetId="390" state="hidden" r:id="rId193"/>
    <sheet name="WK12・2022" sheetId="389" state="hidden" r:id="rId194"/>
    <sheet name="WK11・2022" sheetId="388" state="hidden" r:id="rId195"/>
    <sheet name="WK10・2022" sheetId="387" state="hidden" r:id="rId196"/>
    <sheet name="WK09・2022" sheetId="386" state="hidden" r:id="rId197"/>
    <sheet name="WK08・2022" sheetId="385" state="hidden" r:id="rId198"/>
    <sheet name="WK07・2022" sheetId="384" state="hidden" r:id="rId199"/>
    <sheet name="WK06・2022" sheetId="383" state="hidden" r:id="rId200"/>
    <sheet name="WK05・2022" sheetId="382" state="hidden" r:id="rId201"/>
    <sheet name="WK04・2022" sheetId="381" state="hidden" r:id="rId202"/>
    <sheet name="WK03・2022" sheetId="380" state="hidden" r:id="rId203"/>
    <sheet name="WK02・2022" sheetId="379" r:id="rId204"/>
    <sheet name="WK52・2021" sheetId="378" state="hidden" r:id="rId205"/>
  </sheets>
  <definedNames>
    <definedName name="_xlnm.Print_Area" localSheetId="62">'WK01・2025 '!$A$1:$H$41</definedName>
    <definedName name="_xlnm.Print_Area" localSheetId="61">'WK02・2025 '!$A$1:$K$45</definedName>
    <definedName name="_xlnm.Print_Area" localSheetId="9">WK02・2026!$A$1:$O$56</definedName>
    <definedName name="_xlnm.Print_Area" localSheetId="60">'WK03・2025 '!$A$1:$K$45</definedName>
    <definedName name="_xlnm.Print_Area" localSheetId="8">WK03・2026!$A$1:$O$56</definedName>
    <definedName name="_xlnm.Print_Area" localSheetId="7">WK04・2026!$A$1:$O$56</definedName>
    <definedName name="_xlnm.Print_Area" localSheetId="6">WK05・2026!$A$1:$O$56</definedName>
    <definedName name="_xlnm.Print_Area" localSheetId="5">WK06・2026!$A$1:$O$56</definedName>
    <definedName name="_xlnm.Print_Area" localSheetId="4">WK07・2026!$A$1:$O$56</definedName>
    <definedName name="_xlnm.Print_Area" localSheetId="3">WK08・2026!$A$1:$O$56</definedName>
    <definedName name="_xlnm.Print_Area" localSheetId="2">WK09・2026!$A$1:$O$56</definedName>
    <definedName name="_xlnm.Print_Area" localSheetId="1">WK10・2026!$A$1:$O$56</definedName>
    <definedName name="_xlnm.Print_Area" localSheetId="0">WK11・2026!$A$1:$O$56</definedName>
    <definedName name="_xlnm.Print_Area" localSheetId="95">'WK20・2024 '!$A$1:$H$39</definedName>
    <definedName name="_xlnm.Print_Area" localSheetId="94">'WK21・2024 '!$A$1:$H$39</definedName>
    <definedName name="_xlnm.Print_Area" localSheetId="93">'WK22・2024 '!$A$1:$H$39</definedName>
    <definedName name="_xlnm.Print_Area" localSheetId="92">'WK23・2024 '!$A$1:$H$39</definedName>
    <definedName name="_xlnm.Print_Area" localSheetId="40">WK23・2025!$A$1:$O$51</definedName>
    <definedName name="_xlnm.Print_Area" localSheetId="91">'WK24・2024 '!$A$1:$H$39</definedName>
    <definedName name="_xlnm.Print_Area" localSheetId="39">WK24・2025!$A$1:$O$51</definedName>
    <definedName name="_xlnm.Print_Area" localSheetId="38">WK25・2025!$A$1:$O$51</definedName>
    <definedName name="_xlnm.Print_Area" localSheetId="89">'WK26・2024 '!$A$1:$H$39</definedName>
    <definedName name="_xlnm.Print_Area" localSheetId="37">WK26・2025!$A$1:$O$51</definedName>
    <definedName name="_xlnm.Print_Area" localSheetId="36">WK27・2025!$A$1:$O$51</definedName>
    <definedName name="_xlnm.Print_Area" localSheetId="35">'WK28・2025 '!$A$1:$O$51</definedName>
    <definedName name="_xlnm.Print_Area" localSheetId="34">'WK29・2025 '!$A$1:$O$51</definedName>
    <definedName name="_xlnm.Print_Area" localSheetId="33">WK30・2025!$A$1:$O$55</definedName>
    <definedName name="_xlnm.Print_Area" localSheetId="84">'WK31・2024 '!$A$1:$H$39</definedName>
    <definedName name="_xlnm.Print_Area" localSheetId="32">WK31・2025!$A$1:$O$55</definedName>
    <definedName name="_xlnm.Print_Area" localSheetId="83">'WK32・2024 '!$A$1:$H$39</definedName>
    <definedName name="_xlnm.Print_Area" localSheetId="31">WK32・2025!$A$1:$O$55</definedName>
    <definedName name="_xlnm.Print_Area" localSheetId="30">WK33・2025!$A$1:$O$55</definedName>
    <definedName name="_xlnm.Print_Area" localSheetId="29">WK34・2025!$A$1:$O$55</definedName>
    <definedName name="_xlnm.Print_Area" localSheetId="28">WK35・2025!$A$1:$O$55</definedName>
    <definedName name="_xlnm.Print_Area" localSheetId="27">WK36・2025!$A$1:$O$55</definedName>
    <definedName name="_xlnm.Print_Area" localSheetId="26">WK37・2025!$A$1:$O$55</definedName>
    <definedName name="_xlnm.Print_Area" localSheetId="25">WK38・2025!$A$1:$O$55</definedName>
    <definedName name="_xlnm.Print_Area" localSheetId="24">WK39・2025!$A$1:$O$55</definedName>
    <definedName name="_xlnm.Print_Area" localSheetId="23">WK40・2025!$A$1:$O$56</definedName>
    <definedName name="_xlnm.Print_Area" localSheetId="22">WK41・2025!$A$1:$O$55</definedName>
    <definedName name="_xlnm.Print_Area" localSheetId="21">WK42・2025!$A$1:$O$56</definedName>
    <definedName name="_xlnm.Print_Area" localSheetId="20">WK43・2025!$A$1:$O$55</definedName>
    <definedName name="_xlnm.Print_Area" localSheetId="71">'WK44・2024 '!$A$1:$H$39</definedName>
    <definedName name="_xlnm.Print_Area" localSheetId="19">WK44・2025!$A$1:$O$56</definedName>
    <definedName name="_xlnm.Print_Area" localSheetId="18">WK45・2025!$A$1:$O$55</definedName>
    <definedName name="_xlnm.Print_Area" localSheetId="17">WK46・2025!$A$1:$O$56</definedName>
    <definedName name="_xlnm.Print_Area" localSheetId="16">WK47・2025!$A$1:$O$56</definedName>
    <definedName name="_xlnm.Print_Area" localSheetId="67">'WK48・2024 '!$A$1:$H$39</definedName>
    <definedName name="_xlnm.Print_Area" localSheetId="15">WK48・2025!$A$1:$O$56</definedName>
    <definedName name="_xlnm.Print_Area" localSheetId="14">WK49・2025!$A$1:$O$56</definedName>
    <definedName name="_xlnm.Print_Area" localSheetId="13">WK50・2025!$A$1:$O$56</definedName>
    <definedName name="_xlnm.Print_Area" localSheetId="12">WK51・2025!$A$1:$O$56</definedName>
    <definedName name="_xlnm.Print_Area" localSheetId="63">'WK52・2024 '!$A$1:$H$39</definedName>
    <definedName name="_xlnm.Print_Area" localSheetId="11">WK52・2025!$A$1:$O$56</definedName>
    <definedName name="_xlnm.Print_Area" localSheetId="10">'WK53・2025 '!$A$1:$O$56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611" l="1"/>
  <c r="B53" i="611" l="1"/>
  <c r="B52" i="611"/>
  <c r="J38" i="611"/>
  <c r="J41" i="611" s="1"/>
  <c r="J43" i="611" s="1"/>
  <c r="J44" i="611" s="1"/>
  <c r="J45" i="611" s="1"/>
  <c r="J42" i="611" s="1"/>
  <c r="J8" i="611"/>
  <c r="J9" i="611" s="1"/>
  <c r="J10" i="611" s="1"/>
  <c r="J11" i="611" s="1"/>
  <c r="J12" i="611" s="1"/>
  <c r="J12" i="610"/>
  <c r="J10" i="610" s="1"/>
  <c r="J9" i="610" s="1"/>
  <c r="J8" i="610" s="1"/>
  <c r="J11" i="610" s="1"/>
  <c r="J38" i="610"/>
  <c r="J41" i="610" s="1"/>
  <c r="J42" i="610" s="1"/>
  <c r="J43" i="610" s="1"/>
  <c r="J44" i="610" s="1"/>
  <c r="J45" i="610" s="1"/>
  <c r="B53" i="610"/>
  <c r="B52" i="610"/>
  <c r="J36" i="609"/>
  <c r="J38" i="609" s="1"/>
  <c r="J41" i="609" s="1"/>
  <c r="J44" i="609" s="1"/>
  <c r="J46" i="609" s="1"/>
  <c r="J45" i="609" s="1"/>
  <c r="J43" i="609" s="1"/>
  <c r="J47" i="609" s="1"/>
  <c r="J11" i="607"/>
  <c r="J46" i="611" l="1"/>
  <c r="J50" i="611" s="1"/>
  <c r="J51" i="611" s="1"/>
  <c r="J52" i="611" s="1"/>
  <c r="J39" i="611"/>
  <c r="J39" i="610"/>
  <c r="J47" i="610"/>
  <c r="J46" i="610"/>
  <c r="J42" i="609"/>
  <c r="J26" i="608"/>
  <c r="J27" i="608" s="1"/>
  <c r="J28" i="608" s="1"/>
  <c r="J25" i="608" s="1"/>
  <c r="J23" i="608" s="1"/>
  <c r="J24" i="608" s="1"/>
  <c r="J32" i="608" s="1"/>
  <c r="B32" i="608"/>
  <c r="B31" i="608"/>
  <c r="J10" i="608"/>
  <c r="J11" i="608" s="1"/>
  <c r="J12" i="608" s="1"/>
  <c r="J13" i="608" s="1"/>
  <c r="J9" i="608" s="1"/>
  <c r="J8" i="608" s="1"/>
  <c r="J14" i="608" s="1"/>
  <c r="J37" i="607"/>
  <c r="J38" i="607" s="1"/>
  <c r="J21" i="607"/>
  <c r="J22" i="607" s="1"/>
  <c r="J25" i="607" s="1"/>
  <c r="J27" i="607" s="1"/>
  <c r="J26" i="607" s="1"/>
  <c r="J32" i="607" s="1"/>
  <c r="B53" i="607"/>
  <c r="B52" i="607"/>
  <c r="B32" i="607"/>
  <c r="B31" i="607"/>
  <c r="J9" i="607"/>
  <c r="J10" i="607" s="1"/>
  <c r="J12" i="607" s="1"/>
  <c r="J8" i="607" s="1"/>
  <c r="J17" i="607" s="1"/>
  <c r="B32" i="606"/>
  <c r="B31" i="606"/>
  <c r="J8" i="606"/>
  <c r="J10" i="606"/>
  <c r="J11" i="606" s="1"/>
  <c r="B53" i="605"/>
  <c r="B52" i="605"/>
  <c r="J38" i="605"/>
  <c r="J39" i="605" s="1"/>
  <c r="J46" i="605" s="1"/>
  <c r="B32" i="605"/>
  <c r="B31" i="605"/>
  <c r="J8" i="605"/>
  <c r="J11" i="605" s="1"/>
  <c r="J10" i="605" s="1"/>
  <c r="J9" i="605" s="1"/>
  <c r="J12" i="605" s="1"/>
  <c r="J17" i="605" s="1"/>
  <c r="B53" i="604"/>
  <c r="B52" i="604"/>
  <c r="J37" i="604"/>
  <c r="J38" i="604" s="1"/>
  <c r="B32" i="604"/>
  <c r="B31" i="604"/>
  <c r="J10" i="604"/>
  <c r="J9" i="604" s="1"/>
  <c r="J8" i="604" s="1"/>
  <c r="J11" i="604"/>
  <c r="J17" i="608" l="1"/>
  <c r="J39" i="607"/>
  <c r="J46" i="607" s="1"/>
  <c r="J44" i="607" s="1"/>
  <c r="J45" i="607" s="1"/>
  <c r="J42" i="607" s="1"/>
  <c r="J43" i="607" s="1"/>
  <c r="J51" i="607" s="1"/>
  <c r="J9" i="606"/>
  <c r="J17" i="606" s="1"/>
  <c r="J43" i="605"/>
  <c r="J41" i="605" s="1"/>
  <c r="J12" i="604"/>
  <c r="J17" i="604" s="1"/>
  <c r="J39" i="604"/>
  <c r="J41" i="604"/>
  <c r="J44" i="604" s="1"/>
  <c r="J42" i="604" s="1"/>
  <c r="J43" i="604" s="1"/>
  <c r="J46" i="604" s="1"/>
  <c r="J8" i="603"/>
  <c r="J10" i="603" s="1"/>
  <c r="J9" i="603" s="1"/>
  <c r="J11" i="603" s="1"/>
  <c r="J12" i="603" s="1"/>
  <c r="J17" i="603" s="1"/>
  <c r="B53" i="603"/>
  <c r="B52" i="603"/>
  <c r="J37" i="603"/>
  <c r="J38" i="603" s="1"/>
  <c r="J39" i="603" s="1"/>
  <c r="J41" i="603" s="1"/>
  <c r="J43" i="603" s="1"/>
  <c r="B32" i="603"/>
  <c r="B31" i="603"/>
  <c r="J50" i="607" l="1"/>
  <c r="J52" i="607" s="1"/>
  <c r="J45" i="605"/>
  <c r="J44" i="605" s="1"/>
  <c r="J42" i="605"/>
  <c r="J50" i="605"/>
  <c r="J51" i="605" s="1"/>
  <c r="J52" i="605" s="1"/>
  <c r="J53" i="605" s="1"/>
  <c r="J45" i="604"/>
  <c r="J47" i="604"/>
  <c r="J42" i="603"/>
  <c r="B53" i="602"/>
  <c r="B52" i="602"/>
  <c r="J37" i="602"/>
  <c r="J38" i="602" s="1"/>
  <c r="J41" i="602" s="1"/>
  <c r="J44" i="602" s="1"/>
  <c r="J43" i="602" s="1"/>
  <c r="B32" i="602"/>
  <c r="B31" i="602"/>
  <c r="J11" i="602"/>
  <c r="J8" i="602" s="1"/>
  <c r="J17" i="602" s="1"/>
  <c r="J9" i="602"/>
  <c r="J50" i="604" l="1"/>
  <c r="J51" i="604"/>
  <c r="J52" i="604" s="1"/>
  <c r="J53" i="604" s="1"/>
  <c r="J46" i="603"/>
  <c r="J45" i="603" s="1"/>
  <c r="J47" i="603" s="1"/>
  <c r="J53" i="603" s="1"/>
  <c r="J44" i="603"/>
  <c r="J42" i="602"/>
  <c r="J46" i="602" s="1"/>
  <c r="J39" i="602"/>
  <c r="J10" i="602"/>
  <c r="J12" i="602" s="1"/>
  <c r="J47" i="602" l="1"/>
  <c r="J45" i="602"/>
  <c r="J32" i="601"/>
  <c r="B53" i="601"/>
  <c r="B52" i="601"/>
  <c r="J37" i="601"/>
  <c r="J38" i="601" s="1"/>
  <c r="B32" i="601"/>
  <c r="B31" i="601"/>
  <c r="J23" i="601"/>
  <c r="J25" i="601" s="1"/>
  <c r="B53" i="600"/>
  <c r="B52" i="600"/>
  <c r="J37" i="600"/>
  <c r="J38" i="600" s="1"/>
  <c r="J41" i="600" s="1"/>
  <c r="J43" i="600" s="1"/>
  <c r="J44" i="600" s="1"/>
  <c r="J42" i="600" s="1"/>
  <c r="J45" i="600" s="1"/>
  <c r="J46" i="600" s="1"/>
  <c r="B32" i="600"/>
  <c r="B31" i="600"/>
  <c r="J10" i="600"/>
  <c r="J9" i="600" s="1"/>
  <c r="J13" i="600" s="1"/>
  <c r="J14" i="600" s="1"/>
  <c r="J8" i="600"/>
  <c r="B53" i="599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602" l="1"/>
  <c r="J52" i="602" s="1"/>
  <c r="J53" i="602" s="1"/>
  <c r="J50" i="602"/>
  <c r="J42" i="601"/>
  <c r="J41" i="601" s="1"/>
  <c r="J44" i="601" s="1"/>
  <c r="J45" i="601" s="1"/>
  <c r="J24" i="601"/>
  <c r="J51" i="601"/>
  <c r="J52" i="601" s="1"/>
  <c r="J50" i="601"/>
  <c r="J26" i="601"/>
  <c r="J11" i="600"/>
  <c r="J17" i="600"/>
  <c r="J12" i="600"/>
  <c r="J51" i="600"/>
  <c r="J52" i="600" s="1"/>
  <c r="J50" i="600"/>
  <c r="J51" i="599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9" i="594"/>
  <c r="J10" i="594" s="1"/>
  <c r="J12" i="594" s="1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4" l="1"/>
  <c r="J24" i="599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9" i="555" s="1"/>
  <c r="J36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<sst xmlns="http://schemas.openxmlformats.org/spreadsheetml/2006/main" count="25758" uniqueCount="11371">
  <si>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</si>
  <si>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</si>
  <si>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</si>
  <si>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</si>
  <si>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</si>
  <si>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</si>
  <si>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</si>
  <si>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</si>
  <si>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</si>
  <si>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</si>
  <si>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</si>
  <si>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</si>
  <si>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</si>
  <si>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</si>
  <si>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</si>
  <si>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</si>
  <si>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</si>
  <si>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</si>
  <si>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</si>
  <si>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</si>
  <si>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</si>
  <si>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</si>
  <si>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</si>
  <si>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</si>
  <si>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</si>
  <si>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</si>
  <si>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</si>
  <si>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</si>
  <si>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</si>
  <si>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</si>
  <si>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</si>
  <si>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</si>
  <si>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</si>
  <si>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</si>
  <si>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</si>
  <si>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</si>
  <si>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</si>
  <si>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</si>
  <si>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</si>
  <si>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</si>
  <si>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</si>
  <si>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</si>
  <si>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</si>
  <si>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</si>
  <si>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</si>
  <si>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</si>
  <si>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</si>
  <si>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</si>
  <si>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</si>
  <si>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</si>
  <si>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</si>
  <si>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</si>
  <si>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</si>
  <si>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</si>
  <si>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</si>
  <si>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</si>
  <si>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</si>
  <si>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</si>
  <si>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</si>
  <si>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</si>
  <si>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</si>
  <si>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</si>
  <si>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</si>
  <si>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</si>
  <si>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</si>
  <si>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</si>
  <si>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</si>
  <si>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</si>
  <si>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</si>
  <si>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</si>
  <si>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</si>
  <si>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</si>
  <si>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</si>
  <si>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</si>
  <si>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</si>
  <si>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</si>
  <si>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</si>
  <si>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</si>
  <si>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</si>
  <si>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</si>
  <si>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</si>
  <si>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</si>
  <si>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</si>
  <si>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</si>
  <si>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</si>
  <si>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</si>
  <si>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</si>
  <si>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</si>
  <si>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</si>
  <si>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</si>
  <si>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</si>
  <si>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</si>
  <si>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</si>
  <si>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</si>
  <si>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</si>
  <si>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</si>
  <si>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</si>
  <si>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</si>
  <si>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</si>
  <si>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</si>
  <si>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</si>
  <si>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</si>
  <si>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</si>
  <si>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</si>
  <si>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</si>
  <si>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</si>
  <si>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</si>
  <si>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</si>
  <si>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</si>
  <si>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</si>
  <si>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</si>
  <si>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</si>
  <si>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</si>
  <si>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</si>
  <si>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</si>
  <si>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</si>
  <si>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</si>
  <si>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</si>
  <si>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</si>
  <si>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</si>
  <si>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</si>
  <si>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</si>
  <si>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</si>
  <si>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</si>
  <si>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</si>
  <si>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</si>
  <si>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</si>
  <si>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</si>
  <si>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</si>
  <si>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</si>
  <si>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</si>
  <si>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</si>
  <si>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</si>
  <si>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</si>
  <si>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</si>
  <si>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</si>
  <si>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</si>
  <si>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</si>
  <si>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</si>
  <si>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</si>
  <si>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</si>
  <si>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</si>
  <si>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</si>
  <si>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</si>
  <si>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</si>
  <si>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</si>
  <si>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</si>
  <si>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</si>
  <si>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</si>
  <si>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</si>
  <si>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</si>
  <si>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</si>
  <si>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</si>
  <si>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</si>
  <si>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</si>
  <si>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</si>
  <si>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</si>
  <si>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</si>
  <si>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</si>
  <si>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</si>
  <si>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</si>
  <si>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</si>
  <si>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</si>
  <si>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</si>
  <si>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</si>
  <si>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</si>
  <si>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</si>
  <si>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</si>
  <si>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</si>
  <si>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</si>
  <si>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</si>
  <si>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</si>
  <si>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</si>
  <si>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</si>
  <si>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</si>
  <si>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</si>
  <si>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</si>
  <si>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</si>
  <si>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</si>
  <si>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</si>
  <si>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</si>
  <si>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</si>
  <si>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</si>
  <si>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</si>
  <si>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</si>
  <si>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</si>
  <si>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</si>
  <si>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</si>
  <si>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</si>
  <si>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</si>
  <si>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</si>
  <si>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</si>
  <si>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</si>
  <si>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</si>
  <si>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</si>
  <si>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</si>
  <si>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</si>
  <si>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</si>
  <si>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</si>
  <si>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</si>
  <si>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</si>
  <si>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</si>
  <si>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</si>
  <si>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</si>
  <si>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</si>
  <si>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</si>
  <si>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</si>
  <si>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</si>
  <si>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</si>
  <si>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</si>
  <si>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</si>
  <si>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</si>
  <si>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</si>
  <si>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</si>
  <si>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</si>
  <si>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</si>
  <si>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</si>
  <si>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</si>
  <si>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</si>
  <si>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</si>
  <si>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</si>
  <si>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</si>
  <si>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</si>
  <si>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</si>
  <si>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</si>
  <si>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</si>
  <si>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</si>
  <si>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</si>
  <si>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</si>
  <si>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</si>
  <si>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</si>
  <si>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</si>
  <si>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</si>
  <si>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</si>
  <si>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</si>
  <si>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</si>
  <si>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</si>
  <si>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</si>
  <si>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</si>
  <si>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</si>
  <si>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</si>
  <si>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</si>
  <si>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</si>
  <si>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</si>
  <si>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</si>
  <si>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</si>
  <si>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</si>
  <si>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</si>
  <si>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</si>
  <si>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</si>
  <si>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</si>
  <si>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</si>
  <si>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</si>
  <si>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</si>
  <si>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</si>
  <si>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</si>
  <si>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</si>
  <si>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</si>
  <si>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</si>
  <si>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</si>
  <si>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</si>
  <si>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</si>
  <si>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</si>
  <si>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</si>
  <si>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</si>
  <si>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</si>
  <si>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</si>
  <si>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</si>
  <si>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</si>
  <si>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</si>
  <si>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</si>
  <si>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</si>
  <si>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</si>
  <si>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</si>
  <si>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</si>
  <si>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</si>
  <si>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</si>
  <si>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</si>
  <si>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</si>
  <si>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</si>
  <si>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</si>
  <si>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</si>
  <si>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</si>
  <si>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</si>
  <si>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</si>
  <si>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</si>
  <si>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</si>
  <si>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</si>
  <si>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</si>
  <si>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</si>
  <si>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</si>
  <si>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</si>
  <si>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</si>
  <si>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</si>
  <si>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</si>
  <si>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</si>
  <si>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</si>
  <si>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</si>
  <si>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</si>
  <si>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</si>
  <si>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</si>
  <si>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</si>
  <si>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</si>
  <si>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</si>
  <si>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</si>
  <si>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</si>
  <si>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</si>
  <si>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</si>
  <si>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</si>
  <si>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</si>
  <si>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</si>
  <si>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</si>
  <si>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</si>
  <si>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</si>
  <si>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</si>
  <si>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</si>
  <si>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</si>
  <si>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</si>
  <si>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</si>
  <si>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</si>
  <si>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</si>
  <si>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</si>
  <si>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</si>
  <si>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</si>
  <si>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</si>
  <si>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</si>
  <si>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</si>
  <si>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</si>
  <si>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</si>
  <si>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</si>
  <si>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</si>
  <si>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</si>
  <si>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</si>
  <si>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</si>
  <si>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</si>
  <si>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</si>
  <si>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</si>
  <si>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</si>
  <si>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</si>
  <si>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</si>
  <si>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</si>
  <si>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</si>
  <si>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</si>
  <si>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</si>
  <si>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</si>
  <si>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</si>
  <si>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</si>
  <si>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</si>
  <si>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</si>
  <si>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</si>
  <si>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</si>
  <si>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</si>
  <si>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</si>
  <si>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</si>
  <si>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</si>
  <si>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</si>
  <si>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</si>
  <si>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</si>
  <si>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</si>
  <si>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</si>
  <si>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</si>
  <si>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</si>
  <si>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</si>
  <si>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</si>
  <si>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</si>
  <si>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</si>
  <si>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</si>
  <si>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</si>
  <si>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</si>
  <si>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</si>
  <si>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</si>
  <si>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</si>
  <si>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</si>
  <si>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</si>
  <si>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</si>
  <si>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</si>
  <si>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</si>
  <si>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</si>
  <si>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</si>
  <si>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</si>
  <si>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</si>
  <si>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</si>
  <si>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</si>
  <si>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</si>
  <si>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</si>
  <si>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</si>
  <si>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</si>
  <si>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</si>
  <si>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</si>
  <si>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</si>
  <si>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</si>
  <si>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</si>
  <si>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</si>
  <si>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</si>
  <si>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</si>
  <si>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</si>
  <si>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</si>
  <si>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</si>
  <si>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</si>
  <si>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</si>
  <si>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</si>
  <si>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</si>
  <si>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</si>
  <si>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</si>
  <si>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</si>
  <si>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</si>
  <si>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</si>
  <si>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</si>
  <si>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</si>
  <si>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</si>
  <si>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</si>
  <si>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</si>
  <si>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</si>
  <si>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</si>
  <si>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</si>
  <si>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</si>
  <si>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</si>
  <si>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</si>
  <si>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</si>
  <si>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</si>
  <si>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</si>
  <si>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</si>
  <si>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</si>
  <si>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</si>
  <si>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</si>
  <si>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</si>
  <si>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</si>
  <si>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</si>
  <si>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</si>
  <si>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</si>
  <si>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</si>
  <si>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</si>
  <si>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</si>
  <si>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</si>
  <si>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</si>
  <si>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</si>
  <si>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</si>
  <si>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</si>
  <si>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</si>
  <si>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</si>
  <si>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</si>
  <si>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</si>
  <si>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</si>
  <si>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</si>
  <si>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</si>
  <si>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</si>
  <si>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</si>
  <si>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</si>
  <si>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</si>
  <si>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</si>
  <si>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</si>
  <si>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</si>
  <si>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</si>
  <si>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</si>
  <si>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</si>
  <si>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</si>
  <si>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</si>
  <si>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</si>
  <si>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</si>
  <si>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</si>
  <si>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</si>
  <si>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</si>
  <si>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</si>
  <si>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</si>
  <si>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</si>
  <si>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</si>
  <si>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</si>
  <si>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</si>
  <si>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</si>
  <si>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</si>
  <si>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</si>
  <si>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</si>
  <si>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</si>
  <si>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</si>
  <si>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</si>
  <si>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</si>
  <si>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</si>
  <si>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</si>
  <si>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</si>
  <si>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</si>
  <si>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</si>
  <si>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</si>
  <si>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</si>
  <si>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</si>
  <si>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</si>
  <si>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</si>
  <si>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</si>
  <si>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</si>
  <si>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</si>
  <si>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</si>
  <si>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</si>
  <si>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</si>
  <si>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</si>
  <si>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</si>
  <si>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</si>
  <si>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</si>
  <si>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</si>
  <si>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</si>
  <si>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</si>
  <si>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</si>
  <si>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</si>
  <si>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</si>
  <si>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</si>
  <si>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</si>
  <si>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</si>
  <si>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</si>
  <si>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</si>
  <si>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</si>
  <si>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</si>
  <si>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</si>
  <si>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</si>
  <si>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</si>
  <si>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</si>
  <si>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</si>
  <si>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</si>
  <si>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</si>
  <si>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</si>
  <si>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</si>
  <si>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</si>
  <si>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</si>
  <si>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</si>
  <si>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</si>
  <si>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</si>
  <si>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</si>
  <si>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</si>
  <si>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</si>
  <si>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</si>
  <si>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</si>
  <si>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</si>
  <si>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</si>
  <si>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</si>
  <si>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</si>
  <si>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</si>
  <si>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</si>
  <si>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</si>
  <si>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</si>
  <si>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</si>
  <si>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</si>
  <si>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</si>
  <si>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</si>
  <si>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</si>
  <si>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</si>
  <si>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</si>
  <si>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</si>
  <si>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</si>
  <si>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</si>
  <si>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</si>
  <si>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</si>
  <si>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</si>
  <si>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</si>
  <si>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</si>
  <si>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</si>
  <si>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</si>
  <si>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</si>
  <si>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</si>
  <si>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</si>
  <si>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</si>
  <si>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</si>
  <si>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</si>
  <si>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</si>
  <si>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</si>
  <si>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</si>
  <si>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</si>
  <si>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</si>
  <si>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</si>
  <si>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</si>
  <si>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</si>
  <si>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</si>
  <si>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</si>
  <si>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</si>
  <si>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</si>
  <si>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</si>
  <si>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</si>
  <si>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</si>
  <si>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</si>
  <si>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</si>
  <si>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</si>
  <si>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</si>
  <si>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</si>
  <si>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</si>
  <si>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</si>
  <si>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</si>
  <si>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</si>
  <si>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</si>
  <si>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</si>
  <si>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</si>
  <si>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</si>
  <si>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</si>
  <si>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</si>
  <si>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</si>
  <si>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</si>
  <si>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</si>
  <si>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</si>
  <si>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</si>
  <si>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</si>
  <si>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</si>
  <si>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</si>
  <si>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</si>
  <si>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</si>
  <si>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</si>
  <si>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</si>
  <si>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</si>
  <si>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</si>
  <si>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</si>
  <si>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</si>
  <si>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</si>
  <si>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</si>
  <si>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</si>
  <si>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</si>
  <si>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</si>
  <si>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</si>
  <si>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</si>
  <si>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</si>
  <si>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</si>
  <si>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</si>
  <si>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</si>
  <si>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</si>
  <si>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</si>
  <si>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</si>
  <si>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</si>
  <si>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</si>
  <si>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</si>
  <si>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</si>
  <si>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</si>
  <si>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</si>
  <si>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</si>
  <si>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</si>
  <si>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</si>
  <si>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</si>
  <si>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</si>
  <si>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</si>
  <si>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</si>
  <si>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</si>
  <si>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</si>
  <si>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</si>
  <si>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</si>
  <si>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</si>
  <si>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</si>
  <si>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</si>
  <si>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</si>
  <si>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</si>
  <si>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</si>
  <si>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</si>
  <si>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</si>
  <si>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</si>
  <si>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</si>
  <si>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</si>
  <si>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</si>
  <si>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</si>
  <si>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</si>
  <si>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</si>
  <si>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</si>
  <si>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</si>
  <si>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</si>
  <si>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</si>
  <si>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</si>
  <si>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</si>
  <si>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</si>
  <si>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</si>
  <si>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</si>
  <si>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</si>
  <si>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</si>
  <si>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</si>
  <si>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</si>
  <si>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</si>
  <si>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</si>
  <si>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</si>
  <si>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</si>
  <si>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</si>
  <si>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</si>
  <si>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</si>
  <si>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</si>
  <si>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</si>
  <si>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</si>
  <si>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</si>
  <si>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</si>
  <si>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</si>
  <si>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</si>
  <si>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</si>
  <si>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</si>
  <si>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</si>
  <si>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</si>
  <si>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</si>
  <si>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</si>
  <si>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</si>
  <si>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</si>
  <si>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</si>
  <si>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</si>
  <si>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</si>
  <si>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</si>
  <si>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</si>
  <si>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</si>
  <si>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</si>
  <si>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</si>
  <si>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</si>
  <si>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</si>
  <si>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</si>
  <si>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</si>
  <si>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</si>
  <si>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</si>
  <si>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</si>
  <si>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</si>
  <si>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</si>
  <si>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</si>
  <si>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</si>
  <si>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</si>
  <si>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</si>
  <si>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</si>
  <si>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</si>
  <si>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</si>
  <si>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</si>
  <si>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</si>
  <si>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</si>
  <si>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</si>
  <si>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</si>
  <si>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</si>
  <si>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</si>
  <si>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</si>
  <si>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</si>
  <si>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</si>
  <si>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</si>
  <si>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</si>
  <si>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</si>
  <si>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</si>
  <si>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</si>
  <si>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</si>
  <si>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</si>
  <si>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</si>
  <si>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</si>
  <si>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</si>
  <si>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</si>
  <si>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</si>
  <si>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</si>
  <si>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</si>
  <si>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</si>
  <si>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</si>
  <si>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</si>
  <si>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</si>
  <si>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</si>
  <si>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</si>
  <si>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</si>
  <si>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</si>
  <si>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</si>
  <si>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</si>
  <si>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</si>
  <si>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</si>
  <si>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</si>
  <si>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</si>
  <si>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</si>
  <si>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</si>
  <si>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</si>
  <si>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</si>
  <si>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</si>
  <si>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</si>
  <si>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</si>
  <si>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</si>
  <si>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</si>
  <si>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</si>
  <si>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</si>
  <si>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</si>
  <si>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</si>
  <si>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</si>
  <si>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</si>
  <si>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</si>
  <si>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</si>
  <si>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</si>
  <si>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</si>
  <si>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</si>
  <si>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</si>
  <si>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</si>
  <si>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</si>
  <si>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</si>
  <si>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</si>
  <si>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</si>
  <si>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</si>
  <si>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</si>
  <si>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</si>
  <si>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</si>
  <si>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</si>
  <si>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</si>
  <si>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</si>
  <si>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</si>
  <si>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</si>
  <si>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</si>
  <si>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</si>
  <si>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</si>
  <si>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</si>
  <si>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</si>
  <si>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</si>
  <si>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</si>
  <si>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</si>
  <si>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</si>
  <si>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</si>
  <si>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</si>
  <si>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</si>
  <si>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</si>
  <si>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</si>
  <si>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</si>
  <si>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</si>
  <si>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</si>
  <si>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</si>
  <si>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</si>
  <si>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</si>
  <si>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</si>
  <si>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</si>
  <si>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</si>
  <si>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</si>
  <si>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</si>
  <si>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</si>
  <si>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</si>
  <si>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</si>
  <si>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</si>
  <si>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</si>
  <si>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</si>
  <si>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</si>
  <si>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</si>
  <si>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</si>
  <si>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</si>
  <si>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</si>
  <si>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</si>
  <si>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</si>
  <si>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</si>
  <si>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</si>
  <si>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</si>
  <si>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</si>
  <si>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</si>
  <si>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</si>
  <si>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</si>
  <si>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</si>
  <si>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</si>
  <si>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</si>
  <si>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</si>
  <si>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</si>
  <si>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</si>
  <si>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</si>
  <si>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</si>
  <si>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</si>
  <si>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</si>
  <si>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</si>
  <si>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</si>
  <si>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</si>
  <si>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</si>
  <si>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</si>
  <si>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</si>
  <si>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</si>
  <si>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</si>
  <si>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</si>
  <si>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</si>
  <si>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</si>
  <si>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</si>
  <si>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</si>
  <si>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</si>
  <si>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</si>
  <si>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</si>
  <si>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</si>
  <si>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</si>
  <si>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</si>
  <si>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</si>
  <si>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</si>
  <si>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</si>
  <si>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</si>
  <si>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</si>
  <si>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</si>
  <si>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</si>
  <si>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</si>
  <si>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</si>
  <si>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</si>
  <si>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</si>
  <si>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</si>
  <si>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</si>
  <si>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</si>
  <si>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</si>
  <si>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</si>
  <si>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</si>
  <si>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</si>
  <si>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</si>
  <si>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</si>
  <si>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</si>
  <si>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</si>
  <si>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</si>
  <si>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</si>
  <si>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</si>
  <si>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</si>
  <si>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</si>
  <si>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</si>
  <si>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</si>
  <si>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</si>
  <si>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</si>
  <si>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</si>
  <si>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</si>
  <si>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</si>
  <si>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</si>
  <si>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</si>
  <si>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</si>
  <si>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</si>
  <si>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</si>
  <si>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</si>
  <si>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</si>
  <si>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</si>
  <si>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</si>
  <si>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</si>
  <si>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</si>
  <si>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</si>
  <si>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</si>
  <si>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</si>
  <si>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</si>
  <si>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</si>
  <si>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</si>
  <si>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</si>
  <si>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</si>
  <si>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</si>
  <si>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</si>
  <si>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</si>
  <si>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</si>
  <si>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</si>
  <si>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</si>
  <si>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</si>
  <si>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</si>
  <si>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</si>
  <si>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</si>
  <si>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</si>
  <si>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</si>
  <si>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</si>
  <si>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</si>
  <si>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</si>
  <si>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</si>
  <si>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</si>
  <si>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</si>
  <si>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</si>
  <si>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</si>
  <si>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</si>
  <si>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</si>
  <si>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</si>
  <si>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</si>
  <si>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</si>
  <si>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</si>
  <si>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</si>
  <si>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</si>
  <si>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</si>
  <si>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</si>
  <si>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</si>
  <si>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</si>
  <si>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</si>
  <si>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</si>
  <si>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</si>
  <si>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</si>
  <si>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</si>
  <si>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</si>
  <si>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</si>
  <si>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</si>
  <si>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</si>
  <si>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</si>
  <si>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</si>
  <si>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</si>
  <si>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</si>
  <si>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</si>
  <si>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</si>
  <si>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</si>
  <si>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</si>
  <si>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</si>
  <si>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</si>
  <si>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</si>
  <si>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</si>
  <si>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</si>
  <si>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</si>
  <si>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</si>
  <si>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</si>
  <si>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</si>
  <si>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</si>
  <si>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</si>
  <si>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</si>
  <si>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</si>
  <si>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</si>
  <si>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</si>
  <si>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</si>
  <si>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</si>
  <si>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</si>
  <si>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</si>
  <si>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</si>
  <si>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</si>
  <si>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</si>
  <si>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</si>
  <si>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</si>
  <si>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</si>
  <si>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</si>
  <si>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</si>
  <si>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</si>
  <si>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</si>
  <si>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</si>
  <si>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</si>
  <si>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</si>
  <si>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</si>
  <si>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</si>
  <si>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</si>
  <si>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</si>
  <si>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</si>
  <si>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</si>
  <si>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</si>
  <si>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</si>
  <si>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</si>
  <si>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</si>
  <si>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</si>
  <si>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</si>
  <si>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</si>
  <si>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</si>
  <si>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</si>
  <si>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</si>
  <si>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</si>
  <si>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</si>
  <si>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</si>
  <si>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</si>
  <si>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</si>
  <si>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</si>
  <si>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</si>
  <si>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</si>
  <si>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</si>
  <si>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</si>
  <si>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</si>
  <si>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</si>
  <si>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</si>
  <si>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</si>
  <si>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</si>
  <si>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</si>
  <si>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</si>
  <si>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</si>
  <si>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</si>
  <si>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</si>
  <si>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</si>
  <si>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</si>
  <si>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</si>
  <si>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</si>
  <si>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</si>
  <si>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</si>
  <si>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</si>
  <si>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</si>
  <si>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</si>
  <si>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</si>
  <si>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</si>
  <si>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</si>
  <si>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</si>
  <si>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</si>
  <si>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</si>
  <si>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</si>
  <si>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</si>
  <si>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</si>
  <si>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</si>
  <si>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</si>
  <si>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</si>
  <si>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</si>
  <si>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</si>
  <si>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</si>
  <si>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</si>
  <si>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</si>
  <si>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</si>
  <si>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</si>
  <si>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</si>
  <si>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</si>
  <si>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</si>
  <si>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</si>
  <si>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</si>
  <si>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</si>
  <si>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</si>
  <si>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</si>
  <si>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</si>
  <si>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</si>
  <si>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</si>
  <si>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</si>
  <si>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</si>
  <si>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</si>
  <si>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</si>
  <si>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</si>
  <si>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</si>
  <si>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</si>
  <si>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</si>
  <si>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</si>
  <si>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</si>
  <si>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</si>
  <si>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</si>
  <si>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</si>
  <si>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</si>
  <si>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</si>
  <si>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</si>
  <si>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</si>
  <si>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</si>
  <si>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</si>
  <si>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</si>
  <si>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</si>
  <si>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</si>
  <si>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</si>
  <si>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</si>
  <si>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</si>
  <si>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</si>
  <si>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</si>
  <si>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</si>
  <si>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</si>
  <si>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</si>
  <si>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</si>
  <si>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</si>
  <si>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</si>
  <si>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</si>
  <si>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</si>
  <si>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</si>
  <si>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</si>
  <si>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</si>
  <si>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</si>
  <si>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</si>
  <si>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</si>
  <si>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</si>
  <si>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</si>
  <si>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</si>
  <si>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</si>
  <si>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</si>
  <si>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</si>
  <si>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</si>
  <si>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</si>
  <si>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</si>
  <si>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</si>
  <si>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</si>
  <si>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</si>
  <si>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</si>
  <si>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</si>
  <si>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</si>
  <si>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</si>
  <si>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</si>
  <si>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</si>
  <si>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</si>
  <si>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</si>
  <si>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</si>
  <si>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</si>
  <si>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</si>
  <si>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</si>
  <si>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</si>
  <si>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</si>
  <si>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</si>
  <si>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</si>
  <si>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</si>
  <si>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</si>
  <si>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</si>
  <si>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</si>
  <si>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</si>
  <si>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</si>
  <si>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</si>
  <si>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</si>
  <si>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</si>
  <si>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</si>
  <si>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</si>
  <si>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</si>
  <si>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</si>
  <si>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</si>
  <si>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</si>
  <si>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</si>
  <si>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</si>
  <si>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</si>
  <si>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</si>
  <si>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</si>
  <si>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</si>
  <si>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</si>
  <si>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</si>
  <si>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</si>
  <si>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</si>
  <si>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</si>
  <si>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</si>
  <si>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</si>
  <si>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</si>
  <si>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</si>
  <si>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</si>
  <si>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</si>
  <si>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</si>
  <si>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</si>
  <si>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</si>
  <si>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</si>
  <si>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</si>
  <si>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</si>
  <si>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</si>
  <si>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</si>
  <si>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</si>
  <si>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</si>
  <si>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</si>
  <si>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</si>
  <si>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</si>
  <si>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</si>
  <si>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</si>
  <si>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</si>
  <si>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</si>
  <si>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</si>
  <si>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</si>
  <si>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</si>
  <si>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</si>
  <si>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</si>
  <si>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</si>
  <si>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</si>
  <si>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</si>
  <si>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</si>
  <si>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</si>
  <si>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</si>
  <si>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</si>
  <si>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</si>
  <si>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</si>
  <si>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</si>
  <si>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</si>
  <si>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</si>
  <si>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</si>
  <si>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</si>
  <si>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</si>
  <si>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</si>
  <si>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</si>
  <si>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</si>
  <si>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</si>
  <si>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</si>
  <si>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</si>
  <si>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</si>
  <si>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</si>
  <si>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</si>
  <si>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</si>
  <si>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</si>
  <si>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</si>
  <si>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</si>
  <si>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</si>
  <si>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</si>
  <si>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</si>
  <si>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</si>
  <si>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</si>
  <si>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</si>
  <si>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</si>
  <si>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</si>
  <si>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</si>
  <si>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</si>
  <si>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</si>
  <si>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</si>
  <si>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</si>
  <si>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</si>
  <si>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</si>
  <si>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</si>
  <si>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</si>
  <si>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</si>
  <si>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</si>
  <si>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</si>
  <si>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</si>
  <si>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</si>
  <si>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</si>
  <si>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</si>
  <si>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</si>
  <si>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</si>
  <si>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</si>
  <si>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</si>
  <si>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</si>
  <si>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</si>
  <si>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</si>
  <si>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</si>
  <si>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</si>
  <si>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</si>
  <si>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</si>
  <si>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</si>
  <si>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</si>
  <si>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</si>
  <si>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</si>
  <si>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</si>
  <si>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</si>
  <si>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</si>
  <si>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</si>
  <si>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</si>
  <si>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</si>
  <si>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</si>
  <si>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</si>
  <si>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</si>
  <si>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</si>
  <si>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</si>
  <si>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</si>
  <si>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</si>
  <si>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</si>
  <si>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</si>
  <si>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</si>
  <si>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</si>
  <si>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</si>
  <si>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</si>
  <si>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</si>
  <si>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</si>
  <si>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</si>
  <si>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</si>
  <si>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</si>
  <si>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</si>
  <si>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</si>
  <si>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</si>
  <si>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</si>
  <si>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</si>
  <si>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</si>
  <si>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</si>
  <si>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</si>
  <si>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</si>
  <si>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</si>
  <si>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</si>
  <si>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</si>
  <si>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</si>
  <si>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</si>
  <si>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</si>
  <si>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</si>
  <si>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</si>
  <si>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</si>
  <si>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</si>
  <si>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</si>
  <si>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</si>
  <si>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</si>
  <si>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</si>
  <si>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</si>
  <si>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</si>
  <si>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</si>
  <si>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</si>
  <si>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</si>
  <si>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</si>
  <si>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</si>
  <si>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</si>
  <si>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</si>
  <si>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</si>
  <si>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</si>
  <si>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</si>
  <si>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</si>
  <si>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</si>
  <si>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</si>
  <si>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</si>
  <si>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</si>
  <si>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</si>
  <si>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</si>
  <si>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</si>
  <si>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</si>
  <si>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</si>
  <si>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</si>
  <si>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</si>
  <si>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</si>
  <si>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</si>
  <si>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</si>
  <si>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</si>
  <si>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</si>
  <si>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</si>
  <si>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</si>
  <si>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</si>
  <si>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</si>
  <si>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</si>
  <si>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</si>
  <si>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</si>
  <si>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</si>
  <si>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</si>
  <si>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</si>
  <si>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</si>
  <si>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</si>
  <si>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</si>
  <si>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</si>
  <si>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</si>
  <si>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</si>
  <si>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</si>
  <si>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</si>
  <si>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</si>
  <si>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</si>
  <si>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</si>
  <si>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</si>
  <si>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</si>
  <si>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</si>
  <si>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</si>
  <si>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</si>
  <si>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</si>
  <si>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</si>
  <si>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</si>
  <si>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</si>
  <si>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</si>
  <si>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</si>
  <si>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</si>
  <si>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</si>
  <si>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</si>
  <si>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</si>
  <si>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</si>
  <si>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</si>
  <si>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</si>
  <si>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</si>
  <si>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</si>
  <si>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</si>
  <si>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</si>
  <si>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</si>
  <si>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</si>
  <si>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</si>
  <si>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</si>
  <si>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</si>
  <si>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</si>
  <si>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</si>
  <si>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</si>
  <si>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</si>
  <si>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</si>
  <si>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</si>
  <si>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</si>
  <si>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</si>
  <si>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</si>
  <si>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</si>
  <si>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</si>
  <si>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</si>
  <si>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</si>
  <si>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</si>
  <si>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</si>
  <si>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</si>
  <si>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</si>
  <si>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</si>
  <si>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</si>
  <si>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</si>
  <si>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</si>
  <si>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</si>
  <si>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</si>
  <si>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</si>
  <si>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</si>
  <si>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</si>
  <si>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</si>
  <si>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</si>
  <si>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</si>
  <si>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</si>
  <si>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</si>
  <si>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</si>
  <si>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</si>
  <si>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</si>
  <si>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</si>
  <si>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</si>
  <si>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</si>
  <si>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</si>
  <si>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</si>
  <si>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</si>
  <si>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</si>
  <si>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</si>
  <si>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</si>
  <si>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</si>
  <si>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</si>
  <si>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</si>
  <si>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</si>
  <si>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</si>
  <si>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</si>
  <si>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</si>
  <si>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</si>
  <si>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</si>
  <si>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</si>
  <si>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</si>
  <si>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</si>
  <si>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</si>
  <si>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</si>
  <si>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</si>
  <si>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</si>
  <si>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</si>
  <si>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</si>
  <si>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</si>
  <si>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</si>
  <si>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</si>
  <si>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</si>
  <si>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</si>
  <si>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</si>
  <si>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</si>
  <si>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</si>
  <si>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</si>
  <si>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</si>
  <si>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</si>
  <si>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</si>
  <si>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</si>
  <si>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</si>
  <si>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</si>
  <si>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</si>
  <si>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</si>
  <si>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</si>
  <si>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</si>
  <si>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</si>
  <si>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</si>
  <si>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</si>
  <si>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</si>
  <si>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</si>
  <si>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</si>
  <si>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</si>
  <si>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</si>
  <si>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</si>
  <si>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</si>
  <si>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</si>
  <si>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</si>
  <si>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</si>
  <si>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</si>
  <si>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</si>
  <si>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</si>
  <si>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</si>
  <si>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</si>
  <si>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</si>
  <si>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</si>
  <si>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</si>
  <si>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</si>
  <si>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</si>
  <si>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</si>
  <si>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</si>
  <si>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</si>
  <si>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</si>
  <si>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</si>
  <si>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</si>
  <si>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</si>
  <si>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</si>
  <si>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</si>
  <si>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</si>
  <si>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</si>
  <si>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</si>
  <si>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</si>
  <si>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</si>
  <si>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</si>
  <si>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</si>
  <si>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</si>
  <si>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</si>
  <si>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</si>
  <si>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</si>
  <si>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</si>
  <si>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</si>
  <si>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</si>
  <si>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</si>
  <si>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</si>
  <si>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</si>
  <si>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</si>
  <si>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</si>
  <si>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</si>
  <si>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</si>
  <si>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</si>
  <si>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</si>
  <si>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</si>
  <si>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</si>
  <si>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</si>
  <si>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</si>
  <si>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</si>
  <si>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</si>
  <si>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</si>
  <si>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</si>
  <si>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</si>
  <si>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</si>
  <si>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</si>
  <si>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</si>
  <si>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</si>
  <si>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</si>
  <si>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</si>
  <si>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</si>
  <si>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</si>
  <si>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</si>
  <si>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</si>
  <si>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</si>
  <si>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</si>
  <si>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</si>
  <si>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</si>
  <si>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</si>
  <si>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</si>
  <si>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</si>
  <si>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</si>
  <si>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</si>
  <si>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</si>
  <si>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</si>
  <si>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</si>
  <si>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</si>
  <si>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</si>
  <si>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</si>
  <si>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</si>
  <si>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</si>
  <si>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</si>
  <si>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</si>
  <si>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</si>
  <si>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</si>
  <si>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</si>
  <si>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</si>
  <si>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</si>
  <si>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</si>
  <si>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</si>
  <si>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</si>
  <si>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</si>
  <si>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</si>
  <si>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</si>
  <si>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</si>
  <si>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</si>
  <si>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</si>
  <si>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</si>
  <si>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</si>
  <si>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</si>
  <si>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</si>
  <si>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</si>
  <si>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</si>
  <si>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</si>
  <si>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</si>
  <si>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</si>
  <si>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</si>
  <si>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</si>
  <si>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</si>
  <si>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</si>
  <si>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</si>
  <si>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</si>
  <si>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</si>
  <si>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</si>
  <si>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</si>
  <si>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</si>
  <si>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</si>
  <si>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</si>
  <si>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</si>
  <si>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</si>
  <si>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</si>
  <si>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</si>
  <si>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</si>
  <si>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</si>
  <si>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</si>
  <si>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</si>
  <si>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</si>
  <si>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</si>
  <si>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</si>
  <si>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</si>
  <si>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</si>
  <si>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</si>
  <si>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</si>
  <si>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</si>
  <si>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</si>
  <si>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</si>
  <si>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</si>
  <si>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</si>
  <si>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</si>
  <si>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</si>
  <si>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</si>
  <si>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</si>
  <si>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</si>
  <si>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</si>
  <si>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</si>
  <si>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</si>
  <si>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</si>
  <si>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</si>
  <si>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</si>
  <si>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</si>
  <si>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</si>
  <si>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</si>
  <si>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</si>
  <si>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</si>
  <si>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</si>
  <si>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</si>
  <si>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</si>
  <si>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</si>
  <si>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</si>
  <si>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</si>
  <si>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</si>
  <si>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</si>
  <si>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</si>
  <si>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</si>
  <si>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</si>
  <si>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</si>
  <si>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</si>
  <si>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</si>
  <si>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</si>
  <si>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</si>
  <si>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</si>
  <si>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</si>
  <si>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</si>
  <si>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</si>
  <si>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</si>
  <si>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</si>
  <si>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</si>
  <si>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</si>
  <si>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</si>
  <si>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</si>
  <si>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</si>
  <si>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</si>
  <si>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</si>
  <si>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</si>
  <si>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</si>
  <si>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</si>
  <si>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</si>
  <si>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</si>
  <si>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</si>
  <si>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</si>
  <si>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</si>
  <si>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</si>
  <si>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</si>
  <si>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</si>
  <si>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</si>
  <si>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</si>
  <si>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</si>
  <si>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</si>
  <si>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</si>
  <si>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</si>
  <si>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</si>
  <si>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</si>
  <si>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</si>
  <si>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</si>
  <si>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</si>
  <si>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</si>
  <si>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</si>
  <si>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</si>
  <si>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</si>
  <si>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</si>
  <si>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</si>
  <si>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</si>
  <si>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</si>
  <si>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</si>
  <si>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</si>
  <si>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</si>
  <si>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</si>
  <si>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</si>
  <si>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</si>
  <si>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</si>
  <si>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</si>
  <si>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</si>
  <si>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</si>
  <si>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</si>
  <si>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</si>
  <si>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</si>
  <si>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</si>
  <si>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</si>
  <si>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</si>
  <si>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</si>
  <si>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</si>
  <si>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</si>
  <si>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</si>
  <si>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</si>
  <si>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</si>
  <si>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</si>
  <si>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</si>
  <si>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</si>
  <si>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</si>
  <si>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</si>
  <si>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</si>
  <si>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</si>
  <si>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</si>
  <si>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</si>
  <si>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</si>
  <si>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</si>
  <si>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</si>
  <si>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</si>
  <si>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</si>
  <si>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</si>
  <si>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</si>
  <si>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</si>
  <si>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</si>
  <si>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</si>
  <si>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</si>
  <si>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</si>
  <si>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</si>
  <si>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</si>
  <si>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</si>
  <si>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</si>
  <si>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</si>
  <si>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</si>
  <si>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</si>
  <si>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</si>
  <si>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</si>
  <si>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</si>
  <si>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</si>
  <si>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</si>
  <si>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</si>
  <si>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</si>
  <si>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</si>
  <si>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</si>
  <si>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</si>
  <si>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</si>
  <si>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</si>
  <si>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</si>
  <si>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</si>
  <si>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</si>
  <si>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</si>
  <si>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</si>
  <si>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</si>
  <si>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</si>
  <si>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</si>
  <si>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</si>
  <si>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</si>
  <si>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</si>
  <si>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</si>
  <si>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</si>
  <si>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</si>
  <si>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</si>
  <si>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</si>
  <si>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</si>
  <si>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</si>
  <si>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</si>
  <si>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</si>
  <si>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</si>
  <si>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</si>
  <si>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</si>
  <si>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</si>
  <si>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</si>
  <si>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</si>
  <si>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</si>
  <si>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</si>
  <si>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</si>
  <si>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</si>
  <si>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</si>
  <si>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</si>
  <si>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</si>
  <si>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</si>
  <si>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</si>
  <si>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</si>
  <si>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</si>
  <si>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</si>
  <si>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</si>
  <si>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</si>
  <si>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</si>
  <si>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</si>
  <si>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</si>
  <si>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</si>
  <si>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</si>
  <si>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</si>
  <si>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</si>
  <si>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</si>
  <si>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</si>
  <si>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</si>
  <si>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</si>
  <si>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</si>
  <si>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</si>
  <si>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</si>
  <si>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</si>
  <si>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</si>
  <si>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</si>
  <si>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</si>
  <si>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</si>
  <si>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</si>
  <si>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</si>
  <si>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</si>
  <si>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</si>
  <si>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</si>
  <si>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</si>
  <si>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</si>
  <si>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</si>
  <si>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</si>
  <si>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</si>
  <si>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</si>
  <si>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</si>
  <si>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</si>
  <si>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</si>
  <si>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</si>
  <si>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</si>
  <si>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</si>
  <si>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</si>
  <si>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</si>
  <si>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</si>
  <si>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</si>
  <si>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</si>
  <si>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</si>
  <si>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</si>
  <si>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</si>
  <si>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</si>
  <si>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</si>
  <si>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</si>
  <si>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</si>
  <si>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</si>
  <si>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</si>
  <si>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</si>
  <si>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</si>
  <si>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</si>
  <si>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</si>
  <si>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</si>
  <si>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</si>
  <si>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</si>
  <si>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</si>
  <si>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</si>
  <si>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</si>
  <si>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</si>
  <si>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</si>
  <si>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</si>
  <si>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</si>
  <si>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</si>
  <si>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</si>
  <si>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</si>
  <si>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</si>
  <si>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</si>
  <si>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</si>
  <si>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</si>
  <si>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</si>
  <si>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</si>
  <si>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</si>
  <si>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</si>
  <si>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</si>
  <si>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</si>
  <si>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</si>
  <si>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</si>
  <si>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</si>
  <si>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</si>
  <si>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</si>
  <si>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</si>
  <si>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</si>
  <si>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</si>
  <si>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</si>
  <si>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</si>
  <si>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</si>
  <si>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</si>
  <si>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</si>
  <si>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</si>
  <si>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</si>
  <si>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</si>
  <si>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</si>
  <si>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</si>
  <si>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</si>
  <si>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</si>
  <si>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</si>
  <si>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</si>
  <si>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</si>
  <si>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</si>
  <si>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</si>
  <si>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</si>
  <si>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</si>
  <si>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</si>
  <si>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</si>
  <si>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</si>
  <si>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</si>
  <si>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</si>
  <si>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</si>
  <si>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</si>
  <si>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</si>
  <si>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</si>
  <si>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</si>
  <si>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</si>
  <si>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</si>
  <si>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</si>
  <si>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</si>
  <si>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</si>
  <si>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</si>
  <si>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</si>
  <si>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</si>
  <si>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</si>
  <si>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</si>
  <si>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</si>
  <si>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</si>
  <si>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</si>
  <si>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</si>
  <si>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</si>
  <si>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</si>
  <si>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</si>
  <si>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</si>
  <si>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</si>
  <si>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</si>
  <si>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</si>
  <si>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</si>
  <si>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</si>
  <si>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</si>
  <si>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</si>
  <si>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</si>
  <si>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</si>
  <si>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</si>
  <si>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</si>
  <si>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</si>
  <si>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</si>
  <si>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</si>
  <si>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</si>
  <si>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</si>
  <si>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</si>
  <si>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</si>
  <si>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</si>
  <si>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</si>
  <si>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</si>
  <si>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</si>
  <si>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</si>
  <si>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</si>
  <si>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</si>
  <si>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</si>
  <si>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</si>
  <si>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</si>
  <si>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</si>
  <si>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</si>
  <si>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</si>
  <si>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</si>
  <si>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</si>
  <si>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</si>
  <si>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</si>
  <si>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</si>
  <si>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</si>
  <si>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</si>
  <si>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</si>
  <si>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</si>
  <si>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</si>
  <si>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</si>
  <si>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</si>
  <si>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</si>
  <si>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</si>
  <si>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</si>
  <si>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</si>
  <si>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</si>
  <si>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</si>
  <si>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</si>
  <si>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</si>
  <si>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</si>
  <si>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</si>
  <si>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</si>
  <si>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</si>
  <si>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</si>
  <si>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</si>
  <si>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</si>
  <si>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</si>
  <si>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</si>
  <si>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</si>
  <si>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</si>
  <si>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</si>
  <si>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</si>
  <si>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</si>
  <si>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</si>
  <si>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</si>
  <si>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</si>
  <si>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</si>
  <si>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</si>
  <si>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</si>
  <si>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</si>
  <si>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</si>
  <si>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</si>
  <si>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</si>
  <si>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</si>
  <si>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</si>
  <si>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</si>
  <si>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</si>
  <si>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</si>
  <si>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</si>
  <si>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</si>
  <si>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</si>
  <si>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</si>
  <si>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</si>
  <si>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</si>
  <si>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</si>
  <si>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</si>
  <si>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</si>
  <si>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</si>
  <si>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</si>
  <si>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</si>
  <si>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</si>
  <si>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</si>
  <si>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</si>
  <si>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</si>
  <si>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</si>
  <si>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</si>
  <si>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</si>
  <si>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</si>
  <si>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</si>
  <si>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</si>
  <si>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</si>
  <si>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</si>
  <si>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</si>
  <si>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</si>
  <si>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</si>
  <si>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</si>
  <si>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</si>
  <si>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</si>
  <si>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</si>
  <si>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</si>
  <si>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</si>
  <si>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</si>
  <si>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</si>
  <si>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</si>
  <si>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</si>
  <si>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</si>
  <si>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</si>
  <si>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</si>
  <si>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</si>
  <si>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</si>
  <si>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</si>
  <si>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</si>
  <si>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</si>
  <si>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</si>
  <si>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</si>
  <si>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</si>
  <si>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</si>
  <si>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</si>
  <si>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</si>
  <si>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</si>
  <si>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</si>
  <si>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</si>
  <si>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</si>
  <si>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</si>
  <si>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</si>
  <si>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</si>
  <si>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</si>
  <si>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</si>
  <si>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</si>
  <si>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</si>
  <si>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</si>
  <si>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</si>
  <si>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</si>
  <si>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</si>
  <si>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</si>
  <si>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</si>
  <si>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</si>
  <si>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</si>
  <si>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</si>
  <si>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</si>
  <si>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</si>
  <si>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</si>
  <si>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</si>
  <si>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</si>
  <si>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</si>
  <si>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</si>
  <si>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</si>
  <si>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</si>
  <si>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</si>
  <si>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</si>
  <si>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</si>
  <si>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</si>
  <si>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</si>
  <si>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</si>
  <si>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</si>
  <si>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</si>
  <si>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</si>
  <si>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</si>
  <si>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</si>
  <si>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</si>
  <si>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</si>
  <si>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</si>
  <si>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</si>
  <si>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</si>
  <si>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</si>
  <si>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</si>
  <si>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</si>
  <si>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</si>
  <si>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</si>
  <si>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</si>
  <si>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</si>
  <si>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</si>
  <si>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</si>
  <si>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</si>
  <si>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</si>
  <si>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</si>
  <si>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</si>
  <si>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</si>
  <si>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</si>
  <si>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</si>
  <si>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</si>
  <si>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</si>
  <si>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</si>
  <si>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</si>
  <si>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</si>
  <si>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</si>
  <si>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</si>
  <si>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</si>
  <si>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</si>
  <si>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</si>
  <si>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</si>
  <si>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</si>
  <si>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</si>
  <si>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</si>
  <si>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</si>
  <si>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</si>
  <si>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</si>
  <si>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</si>
  <si>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</si>
  <si>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</si>
  <si>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</si>
  <si>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</si>
  <si>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</si>
  <si>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</si>
  <si>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</si>
  <si>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</si>
  <si>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</si>
  <si>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</si>
  <si>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</si>
  <si>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</si>
  <si>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</si>
  <si>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</si>
  <si>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</si>
  <si>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</si>
  <si>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</si>
  <si>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</si>
  <si>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</si>
  <si>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</si>
  <si>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</si>
  <si>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</si>
  <si>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</si>
  <si>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</si>
  <si>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</si>
  <si>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</si>
  <si>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</si>
  <si>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</si>
  <si>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</si>
  <si>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</si>
  <si>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</si>
  <si>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</si>
  <si>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</si>
  <si>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</si>
  <si>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</si>
  <si>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</si>
  <si>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</si>
  <si>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</si>
  <si>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</si>
  <si>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</si>
  <si>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</si>
  <si>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</si>
  <si>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</si>
  <si>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</si>
  <si>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</si>
  <si>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</si>
  <si>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</si>
  <si>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</si>
  <si>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</si>
  <si>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</si>
  <si>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</si>
  <si>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</si>
  <si>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</si>
  <si>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</si>
  <si>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</si>
  <si>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</si>
  <si>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</si>
  <si>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</si>
  <si>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</si>
  <si>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</si>
  <si>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</si>
  <si>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</si>
  <si>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</si>
  <si>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</si>
  <si>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</si>
  <si>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</si>
  <si>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</si>
  <si>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</si>
  <si>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</si>
  <si>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</si>
  <si>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</si>
  <si>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</si>
  <si>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</si>
  <si>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</si>
  <si>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</si>
  <si>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</si>
  <si>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</si>
  <si>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</si>
  <si>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</si>
  <si>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</si>
  <si>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</si>
  <si>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</si>
  <si>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</si>
  <si>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</si>
  <si>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</si>
  <si>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</si>
  <si>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</si>
  <si>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</si>
  <si>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</si>
  <si>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</si>
  <si>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</si>
  <si>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</si>
  <si>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</si>
  <si>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</si>
  <si>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</si>
  <si>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</si>
  <si>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</si>
  <si>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</si>
  <si>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</si>
  <si>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</si>
  <si>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</si>
  <si>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</si>
  <si>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</si>
  <si>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</si>
  <si>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</si>
  <si>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</si>
  <si>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</si>
  <si>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</si>
  <si>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</si>
  <si>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</si>
  <si>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</si>
  <si>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</si>
  <si>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</si>
  <si>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</si>
  <si>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</si>
  <si>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</si>
  <si>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</si>
  <si>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</si>
  <si>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</si>
  <si>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</si>
  <si>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</si>
  <si>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</si>
  <si>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</si>
  <si>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</si>
  <si>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</si>
  <si>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</si>
  <si>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</si>
  <si>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</si>
  <si>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</si>
  <si>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</si>
  <si>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</si>
  <si>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</si>
  <si>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</si>
  <si>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</si>
  <si>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</si>
  <si>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</si>
  <si>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</si>
  <si>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</si>
  <si>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</si>
  <si>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</si>
  <si>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</si>
  <si>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</si>
  <si>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</si>
  <si>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</si>
  <si>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</si>
  <si>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</si>
  <si>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</si>
  <si>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</si>
  <si>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</si>
  <si>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</si>
  <si>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</si>
  <si>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</si>
  <si>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</si>
  <si>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</si>
  <si>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</si>
  <si>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</si>
  <si>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</si>
  <si>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</si>
  <si>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</si>
  <si>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</si>
  <si>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</si>
  <si>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</si>
  <si>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</si>
  <si>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</si>
  <si>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</si>
  <si>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</si>
  <si>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</si>
  <si>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</si>
  <si>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</si>
  <si>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</si>
  <si>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</si>
  <si>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</si>
  <si>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</si>
  <si>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</si>
  <si>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</si>
  <si>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</si>
  <si>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</si>
  <si>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</si>
  <si>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</si>
  <si>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</si>
  <si>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</si>
  <si>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</si>
  <si>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</si>
  <si>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</si>
  <si>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</si>
  <si>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</si>
  <si>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</si>
  <si>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</si>
  <si>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</si>
  <si>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</si>
  <si>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</si>
  <si>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</si>
  <si>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</si>
  <si>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</si>
  <si>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</si>
  <si>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</si>
  <si>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</si>
  <si>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</si>
  <si>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</si>
  <si>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</si>
  <si>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</si>
  <si>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</si>
  <si>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</si>
  <si>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</si>
  <si>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</si>
  <si>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</si>
  <si>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</si>
  <si>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</si>
  <si>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</si>
  <si>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</si>
  <si>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</si>
  <si>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</si>
  <si>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</si>
  <si>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</si>
  <si>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</si>
  <si>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</si>
  <si>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</si>
  <si>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</si>
  <si>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</si>
  <si>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</si>
  <si>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</si>
  <si>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</si>
  <si>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</si>
  <si>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</si>
  <si>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</si>
  <si>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</si>
  <si>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</si>
  <si>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</si>
  <si>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</si>
  <si>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</si>
  <si>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</si>
  <si>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</si>
  <si>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</si>
  <si>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</si>
  <si>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</si>
  <si>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</si>
  <si>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</si>
  <si>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</si>
  <si>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</si>
  <si>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</si>
  <si>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</si>
  <si>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</si>
  <si>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</si>
  <si>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</si>
  <si>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</si>
  <si>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</si>
  <si>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</si>
  <si>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</si>
  <si>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</si>
  <si>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</si>
  <si>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</si>
  <si>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</si>
  <si>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</si>
  <si>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</si>
  <si>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</si>
  <si>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</si>
  <si>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</si>
  <si>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</si>
  <si>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</si>
  <si>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</si>
  <si>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</si>
  <si>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</si>
  <si>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</si>
  <si>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</si>
  <si>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</si>
  <si>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</si>
  <si>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</si>
  <si>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</si>
  <si>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</si>
  <si>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</si>
  <si>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</si>
  <si>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</si>
  <si>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</si>
  <si>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</si>
  <si>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</si>
  <si>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</si>
  <si>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</si>
  <si>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</si>
  <si>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</si>
  <si>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</si>
  <si>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</si>
  <si>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</si>
  <si>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</si>
  <si>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</si>
  <si>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</si>
  <si>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</si>
  <si>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</si>
  <si>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</si>
  <si>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</si>
  <si>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</si>
  <si>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</si>
  <si>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</si>
  <si>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</si>
  <si>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</si>
  <si>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</si>
  <si>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</si>
  <si>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</si>
  <si>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</si>
  <si>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</si>
  <si>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</si>
  <si>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</si>
  <si>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</si>
  <si>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</si>
  <si>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</si>
  <si>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</si>
  <si>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</si>
  <si>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</si>
  <si>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</si>
  <si>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</si>
  <si>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</si>
  <si>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</si>
  <si>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</si>
  <si>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</si>
  <si>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</si>
  <si>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</si>
  <si>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</si>
  <si>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</si>
  <si>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</si>
  <si>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</si>
  <si>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</si>
  <si>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</si>
  <si>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</si>
  <si>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</si>
  <si>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</si>
  <si>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</si>
  <si>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</si>
  <si>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</si>
  <si>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</si>
  <si>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</si>
  <si>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</si>
  <si>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</si>
  <si>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</si>
  <si>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</si>
  <si>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</si>
  <si>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</si>
  <si>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</si>
  <si>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</si>
  <si>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</si>
  <si>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</si>
  <si>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</si>
  <si>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</si>
  <si>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</si>
  <si>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</si>
  <si>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</si>
  <si>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</si>
  <si>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</si>
  <si>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</si>
  <si>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</si>
  <si>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</si>
  <si>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</si>
  <si>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</si>
  <si>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</si>
  <si>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</si>
  <si>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</si>
  <si>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</si>
  <si>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</si>
  <si>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</si>
  <si>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</si>
  <si>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</si>
  <si>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</si>
  <si>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</si>
  <si>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</si>
  <si>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</si>
  <si>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</si>
  <si>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</si>
  <si>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</si>
  <si>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</si>
  <si>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</si>
  <si>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</si>
  <si>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</si>
  <si>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</si>
  <si>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</si>
  <si>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</si>
  <si>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</si>
  <si>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</si>
  <si>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</si>
  <si>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</si>
  <si>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</si>
  <si>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</si>
  <si>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</si>
  <si>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</si>
  <si>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</si>
  <si>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</si>
  <si>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</si>
  <si>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</si>
  <si>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</si>
  <si>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</si>
  <si>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</si>
  <si>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</si>
  <si>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</si>
  <si>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</si>
  <si>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</si>
  <si>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</si>
  <si>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</si>
  <si>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</si>
  <si>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</si>
  <si>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</si>
  <si>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</si>
  <si>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</si>
  <si>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</si>
  <si>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</si>
  <si>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</si>
  <si>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</si>
  <si>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</si>
  <si>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</si>
  <si>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</si>
  <si>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</si>
  <si>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</si>
  <si>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</si>
  <si>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</si>
  <si>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</si>
  <si>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</si>
  <si>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</si>
  <si>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</si>
  <si>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</si>
  <si>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</si>
  <si>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</si>
  <si>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</si>
  <si>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</si>
  <si>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</si>
  <si>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</si>
  <si>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</si>
  <si>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</si>
  <si>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</si>
  <si>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</si>
  <si>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</si>
  <si>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</si>
  <si>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</si>
  <si>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</si>
  <si>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</si>
  <si>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</si>
  <si>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</si>
  <si>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</si>
  <si>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</si>
  <si>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</si>
  <si>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</si>
  <si>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</si>
  <si>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</si>
  <si>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</si>
  <si>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</si>
  <si>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</si>
  <si>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</si>
  <si>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</si>
  <si>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</si>
  <si>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</si>
  <si>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</si>
  <si>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</si>
  <si>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</si>
  <si>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</si>
  <si>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</si>
  <si>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</si>
  <si>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</si>
  <si>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</si>
  <si>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</si>
  <si>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</si>
  <si>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</si>
  <si>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</si>
  <si>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</si>
  <si>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</si>
  <si>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</si>
  <si>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</si>
  <si>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</si>
  <si>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</si>
  <si>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</si>
  <si>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</si>
  <si>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</si>
  <si>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</si>
  <si>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</si>
  <si>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</si>
  <si>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</si>
  <si>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</si>
  <si>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</si>
  <si>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</si>
  <si>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</si>
  <si>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</si>
  <si>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</si>
  <si>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</si>
  <si>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</si>
  <si>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</si>
  <si>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</si>
  <si>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</si>
  <si>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</si>
  <si>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</si>
  <si>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</si>
  <si>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</si>
  <si>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</si>
  <si>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</si>
  <si>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</si>
  <si>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</si>
  <si>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</si>
  <si>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</si>
  <si>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</si>
  <si>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</si>
  <si>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</si>
  <si>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</si>
  <si>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</si>
  <si>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</si>
  <si>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</si>
  <si>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</si>
  <si>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</si>
  <si>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</si>
  <si>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</si>
  <si>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</si>
  <si>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</si>
  <si>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</si>
  <si>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</si>
  <si>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</si>
  <si>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</si>
  <si>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</si>
  <si>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</si>
  <si>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</si>
  <si>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</si>
  <si>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</si>
  <si>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</si>
  <si>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</si>
  <si>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</si>
  <si>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</si>
  <si>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</si>
  <si>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</si>
  <si>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</si>
  <si>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</si>
  <si>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</si>
  <si>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</si>
  <si>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</si>
  <si>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</si>
  <si>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</si>
  <si>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</si>
  <si>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</si>
  <si>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</si>
  <si>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</si>
  <si>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</si>
  <si>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</si>
  <si>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</si>
  <si>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</si>
  <si>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</si>
  <si>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</si>
  <si>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</si>
  <si>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</si>
  <si>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</si>
  <si>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</si>
  <si>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</si>
  <si>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</si>
  <si>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</si>
  <si>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</si>
  <si>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</si>
  <si>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</si>
  <si>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</si>
  <si>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</si>
  <si>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</si>
  <si>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</si>
  <si>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</si>
  <si>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</si>
  <si>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</si>
  <si>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</si>
  <si>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</si>
  <si>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</si>
  <si>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</si>
  <si>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</si>
  <si>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</si>
  <si>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</si>
  <si>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</si>
  <si>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</si>
  <si>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</si>
  <si>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</si>
  <si>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</si>
  <si>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</si>
  <si>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</si>
  <si>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</si>
  <si>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</si>
  <si>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</si>
  <si>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</si>
  <si>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</si>
  <si>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</si>
  <si>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</si>
  <si>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</si>
  <si>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</si>
  <si>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</si>
  <si>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</si>
  <si>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</si>
  <si>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</si>
  <si>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</si>
  <si>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</si>
  <si>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</si>
  <si>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</si>
  <si>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</si>
  <si>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</si>
  <si>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</si>
  <si>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</si>
  <si>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</si>
  <si>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</si>
  <si>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</si>
  <si>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</si>
  <si>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</si>
  <si>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</si>
  <si>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</si>
  <si>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</si>
  <si>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</si>
  <si>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</si>
  <si>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</si>
  <si>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</si>
  <si>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</si>
  <si>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</si>
  <si>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</si>
  <si>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</si>
  <si>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</si>
  <si>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</si>
  <si>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</si>
  <si>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</si>
  <si>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</si>
  <si>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</si>
  <si>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</si>
  <si>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</si>
  <si>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</si>
  <si>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</si>
  <si>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</si>
  <si>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</si>
  <si>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</si>
  <si>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</si>
  <si>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</si>
  <si>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</si>
  <si>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</si>
  <si>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</si>
  <si>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</si>
  <si>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</si>
  <si>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</si>
  <si>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</si>
  <si>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</si>
  <si>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</si>
  <si>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</si>
  <si>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</si>
  <si>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</si>
  <si>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</si>
  <si>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</si>
  <si>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</si>
  <si>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</si>
  <si>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</si>
  <si>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</si>
  <si>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</si>
  <si>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</si>
  <si>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</si>
  <si>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</si>
  <si>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</si>
  <si>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</si>
  <si>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</si>
  <si>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</si>
  <si>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</si>
  <si>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</si>
  <si>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</si>
  <si>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</si>
  <si>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</si>
  <si>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</si>
  <si>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</si>
  <si>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</si>
  <si>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</si>
  <si>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</si>
  <si>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</si>
  <si>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</si>
  <si>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</si>
  <si>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</si>
  <si>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</si>
  <si>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</si>
  <si>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</si>
  <si>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</si>
  <si>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</si>
  <si>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</si>
  <si>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</si>
  <si>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</si>
  <si>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</si>
  <si>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</si>
  <si>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</si>
  <si>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</si>
  <si>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</si>
  <si>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</si>
  <si>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</si>
  <si>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</si>
  <si>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</si>
  <si>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</si>
  <si>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</si>
  <si>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</si>
  <si>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</si>
  <si>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</si>
  <si>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</si>
  <si>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</si>
  <si>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</si>
  <si>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</si>
  <si>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</si>
  <si>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</si>
  <si>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</si>
  <si>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</si>
  <si>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</si>
  <si>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</si>
  <si>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</si>
  <si>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</si>
  <si>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</si>
  <si>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</si>
  <si>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</si>
  <si>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</si>
  <si>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</si>
  <si>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</si>
  <si>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</si>
  <si>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</si>
  <si>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</si>
  <si>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</si>
  <si>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</si>
  <si>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</si>
  <si>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</si>
  <si>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</si>
  <si>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</si>
  <si>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</si>
  <si>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</si>
  <si>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</si>
  <si>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</si>
  <si>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</si>
  <si>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</si>
  <si>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</si>
  <si>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</si>
  <si>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</si>
  <si>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</si>
  <si>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</si>
  <si>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</si>
  <si>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</si>
  <si>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</si>
  <si>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</si>
  <si>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</si>
  <si>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</si>
  <si>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</si>
  <si>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</si>
  <si>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</si>
  <si>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</si>
  <si>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</si>
  <si>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</si>
  <si>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</si>
  <si>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</si>
  <si>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</si>
  <si>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</si>
  <si>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</si>
  <si>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</si>
  <si>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</si>
  <si>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</si>
  <si>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</si>
  <si>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</si>
  <si>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</si>
  <si>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</si>
  <si>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</si>
  <si>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</si>
  <si>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</si>
  <si>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</si>
  <si>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</si>
  <si>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</si>
  <si>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</si>
  <si>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</si>
  <si>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</si>
  <si>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</si>
  <si>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</si>
  <si>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</si>
  <si>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</si>
  <si>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</si>
  <si>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</si>
  <si>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</si>
  <si>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</si>
  <si>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</si>
  <si>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</si>
  <si>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</si>
  <si>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</si>
  <si>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</si>
  <si>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</si>
  <si>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</si>
  <si>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</si>
  <si>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</si>
  <si>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</si>
  <si>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</si>
  <si>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</si>
  <si>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</si>
  <si>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</si>
  <si>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</si>
  <si>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</si>
  <si>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</si>
  <si>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</si>
  <si>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</si>
  <si>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</si>
  <si>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</si>
  <si>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</si>
  <si>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</si>
  <si>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</si>
  <si>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</si>
  <si>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</si>
  <si>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</si>
  <si>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</si>
  <si>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</si>
  <si>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</si>
  <si>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</si>
  <si>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</si>
  <si>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</si>
  <si>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</si>
  <si>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</si>
  <si>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</si>
  <si>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</si>
  <si>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</si>
  <si>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</si>
  <si>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</si>
  <si>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</si>
  <si>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</si>
  <si>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</si>
  <si>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</si>
  <si>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</si>
  <si>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</si>
  <si>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</si>
  <si>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</si>
  <si>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</si>
  <si>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</si>
  <si>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</si>
  <si>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</si>
  <si>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</si>
  <si>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</si>
  <si>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</si>
  <si>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</si>
  <si>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</si>
  <si>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</si>
  <si>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</si>
  <si>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</si>
  <si>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</si>
  <si>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</si>
  <si>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</si>
  <si>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</si>
  <si>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</si>
  <si>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</si>
  <si>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</si>
  <si>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</si>
  <si>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</si>
  <si>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</si>
  <si>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</si>
  <si>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</si>
  <si>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</si>
  <si>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</si>
  <si>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</si>
  <si>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</si>
  <si>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</si>
  <si>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</si>
  <si>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</si>
  <si>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</si>
  <si>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</si>
  <si>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</si>
  <si>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</si>
  <si>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</si>
  <si>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</si>
  <si>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</si>
  <si>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</si>
  <si>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</si>
  <si>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</si>
  <si>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</si>
  <si>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</si>
  <si>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</si>
  <si>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</si>
  <si>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</si>
  <si>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</si>
  <si>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</si>
  <si>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</si>
  <si>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</si>
  <si>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</si>
  <si>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</si>
  <si>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</si>
  <si>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</si>
  <si>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</si>
  <si>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</si>
  <si>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</si>
  <si>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</si>
  <si>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</si>
  <si>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</si>
  <si>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</si>
  <si>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</si>
  <si>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</si>
  <si>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</si>
  <si>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</si>
  <si>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</si>
  <si>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</si>
  <si>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</si>
  <si>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</si>
  <si>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</si>
  <si>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</si>
  <si>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</si>
  <si>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</si>
  <si>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</si>
  <si>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</si>
  <si>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</si>
  <si>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</si>
  <si>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</si>
  <si>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</si>
  <si>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</si>
  <si>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</si>
  <si>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</si>
  <si>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</si>
  <si>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</si>
  <si>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</si>
  <si>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</si>
  <si>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</si>
  <si>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</si>
  <si>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</si>
  <si>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</si>
  <si>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</si>
  <si>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</si>
  <si>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</si>
  <si>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</si>
  <si>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</si>
  <si>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</si>
  <si>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</si>
  <si>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</si>
  <si>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</si>
  <si>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</si>
  <si>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</si>
  <si>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</si>
  <si>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</si>
  <si>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</si>
  <si>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</si>
  <si>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</si>
  <si>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</si>
  <si>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</si>
  <si>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</si>
  <si>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</si>
  <si>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</si>
  <si>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</si>
  <si>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</si>
  <si>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</si>
  <si>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</si>
  <si>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</si>
  <si>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</si>
  <si>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</si>
  <si>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</si>
  <si>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</si>
  <si>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</si>
  <si>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</si>
  <si>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</si>
  <si>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</si>
  <si>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</si>
  <si>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</si>
  <si>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</si>
  <si>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</si>
  <si>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</si>
  <si>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</si>
  <si>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</si>
  <si>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</si>
  <si>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</si>
  <si>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</si>
  <si>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</si>
  <si>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</si>
  <si>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</si>
  <si>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</si>
  <si>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</si>
  <si>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</si>
  <si>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</si>
  <si>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</si>
  <si>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</si>
  <si>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</si>
  <si>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</si>
  <si>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</si>
  <si>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</si>
  <si>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</si>
  <si>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</si>
  <si>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</si>
  <si>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</si>
  <si>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</si>
  <si>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</si>
  <si>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</si>
  <si>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</si>
  <si>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</si>
  <si>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</si>
  <si>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</si>
  <si>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</si>
  <si>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</si>
  <si>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</si>
  <si>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</si>
  <si>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</si>
  <si>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</si>
  <si>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</si>
  <si>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</si>
  <si>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</si>
  <si>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</si>
  <si>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</si>
  <si>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</si>
  <si>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</si>
  <si>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</si>
  <si>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</si>
  <si>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</si>
  <si>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</si>
  <si>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</si>
  <si>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</si>
  <si>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</si>
  <si>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</si>
  <si>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</si>
  <si>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</si>
  <si>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</si>
  <si>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</si>
  <si>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</si>
  <si>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</si>
  <si>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</si>
  <si>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</si>
  <si>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</si>
  <si>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</si>
  <si>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</si>
  <si>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</si>
  <si>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</si>
  <si>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</si>
  <si>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</si>
  <si>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</si>
  <si>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</si>
  <si>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</si>
  <si>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</si>
  <si>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</si>
  <si>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</si>
  <si>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</si>
  <si>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</si>
  <si>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</si>
  <si>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</si>
  <si>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</si>
  <si>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</si>
  <si>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</si>
  <si>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</si>
  <si>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</si>
  <si>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</si>
  <si>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</si>
  <si>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</si>
  <si>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</si>
  <si>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</si>
  <si>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</si>
  <si>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</si>
  <si>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</si>
  <si>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</si>
  <si>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</si>
  <si>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</si>
  <si>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</si>
  <si>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</si>
  <si>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</si>
  <si>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</si>
  <si>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</si>
  <si>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</si>
  <si>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</si>
  <si>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</si>
  <si>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</si>
  <si>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</si>
  <si>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</si>
  <si>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</si>
  <si>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</si>
  <si>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</si>
  <si>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</si>
  <si>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</si>
  <si>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</si>
  <si>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</si>
  <si>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</si>
  <si>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</si>
  <si>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</si>
  <si>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</si>
  <si>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</si>
  <si>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</si>
  <si>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</si>
  <si>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</si>
  <si>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</si>
  <si>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</si>
  <si>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</si>
  <si>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</si>
  <si>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</si>
  <si>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</si>
  <si>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</si>
  <si>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</si>
  <si>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</si>
  <si>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</si>
  <si>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</si>
  <si>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</si>
  <si>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</si>
  <si>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</si>
  <si>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</si>
  <si>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</si>
  <si>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</si>
  <si>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</si>
  <si>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</si>
  <si>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</si>
  <si>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</si>
  <si>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</si>
  <si>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</si>
  <si>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</si>
  <si>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</si>
  <si>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</si>
  <si>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</si>
  <si>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</si>
  <si>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</si>
  <si>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</si>
  <si>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</si>
  <si>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</si>
  <si>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</si>
  <si>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</si>
  <si>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</si>
  <si>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</si>
  <si>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</si>
  <si>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</si>
  <si>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</si>
  <si>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</si>
  <si>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</si>
  <si>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</si>
  <si>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</si>
  <si>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</si>
  <si>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</si>
  <si>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</si>
  <si>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</si>
  <si>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</si>
  <si>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</si>
  <si>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</si>
  <si>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</si>
  <si>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</si>
  <si>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</si>
  <si>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</si>
  <si>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</si>
  <si>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</si>
  <si>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</si>
  <si>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</si>
  <si>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</si>
  <si>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</si>
  <si>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</si>
  <si>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</si>
  <si>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</si>
  <si>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</si>
  <si>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</si>
  <si>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</si>
  <si>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</si>
  <si>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</si>
  <si>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</si>
  <si>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</si>
  <si>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</si>
  <si>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</si>
  <si>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</si>
  <si>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</si>
  <si>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</si>
  <si>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</si>
  <si>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</si>
  <si>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</si>
  <si>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</si>
  <si>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</si>
  <si>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</si>
  <si>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</si>
  <si>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</si>
  <si>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</si>
  <si>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</si>
  <si>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</si>
  <si>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</si>
  <si>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</si>
  <si>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</si>
  <si>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</si>
  <si>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</si>
  <si>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</si>
  <si>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</si>
  <si>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</si>
  <si>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</si>
  <si>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</si>
  <si>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</si>
  <si>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</si>
  <si>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</si>
  <si>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</si>
  <si>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</si>
  <si>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</si>
  <si>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</si>
  <si>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</si>
  <si>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</si>
  <si>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</si>
  <si>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</si>
  <si>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</si>
  <si>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</si>
  <si>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</si>
  <si>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</si>
  <si>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</si>
  <si>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</si>
  <si>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</si>
  <si>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</si>
  <si>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</si>
  <si>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</si>
  <si>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</si>
  <si>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</si>
  <si>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</si>
  <si>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</si>
  <si>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</si>
  <si>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</si>
  <si>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</si>
  <si>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</si>
  <si>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</si>
  <si>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</si>
  <si>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</si>
  <si>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</si>
  <si>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</si>
  <si>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</si>
  <si>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</si>
  <si>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</si>
  <si>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</si>
  <si>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</si>
  <si>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</si>
  <si>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</si>
  <si>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</si>
  <si>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</si>
  <si>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</si>
  <si>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</si>
  <si>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</si>
  <si>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</si>
  <si>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</si>
  <si>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</si>
  <si>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</si>
  <si>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</si>
  <si>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</si>
  <si>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</si>
  <si>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</si>
  <si>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</si>
  <si>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</si>
  <si>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</si>
  <si>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</si>
  <si>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</si>
  <si>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</si>
  <si>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</si>
  <si>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</si>
  <si>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</si>
  <si>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</si>
  <si>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</si>
  <si>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</si>
  <si>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</si>
  <si>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</si>
  <si>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</si>
  <si>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</si>
  <si>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</si>
  <si>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</si>
  <si>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</si>
  <si>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</si>
  <si>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</si>
  <si>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</si>
  <si>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</si>
  <si>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</si>
  <si>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</si>
  <si>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</si>
  <si>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</si>
  <si>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</si>
  <si>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</si>
  <si>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</si>
  <si>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</si>
  <si>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</si>
  <si>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</si>
  <si>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</si>
  <si>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</si>
  <si>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</si>
  <si>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</si>
  <si>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</si>
  <si>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</si>
  <si>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</si>
  <si>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</si>
  <si>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</si>
  <si>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</si>
  <si>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</si>
  <si>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</si>
  <si>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</si>
  <si>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</si>
  <si>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</si>
  <si>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</si>
  <si>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</si>
  <si>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</si>
  <si>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</si>
  <si>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</si>
  <si>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</si>
  <si>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</si>
  <si>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</si>
  <si>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</si>
  <si>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</si>
  <si>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</si>
  <si>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</si>
  <si>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</si>
  <si>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</si>
  <si>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</si>
  <si>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</si>
  <si>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</si>
  <si>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</si>
  <si>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</si>
  <si>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</si>
  <si>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</si>
  <si>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</si>
  <si>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</si>
  <si>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</si>
  <si>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</si>
  <si>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</si>
  <si>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</si>
  <si>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</si>
  <si>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</si>
  <si>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</si>
  <si>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</si>
  <si>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</si>
  <si>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</si>
  <si>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</si>
  <si>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</si>
  <si>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</si>
  <si>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</si>
  <si>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</si>
  <si>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</si>
  <si>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</si>
  <si>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</si>
  <si>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</si>
  <si>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</si>
  <si>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</si>
  <si>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</si>
  <si>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</si>
  <si>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</si>
  <si>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</si>
  <si>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</si>
  <si>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</si>
  <si>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</si>
  <si>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</si>
  <si>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</si>
  <si>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</si>
  <si>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</si>
  <si>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</si>
  <si>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</si>
  <si>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</si>
  <si>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</si>
  <si>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</si>
  <si>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</si>
  <si>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</si>
  <si>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</si>
  <si>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</si>
  <si>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</si>
  <si>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</si>
  <si>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</si>
  <si>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</si>
  <si>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</si>
  <si>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</si>
  <si>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</si>
  <si>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</si>
  <si>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</si>
  <si>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</si>
  <si>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</si>
  <si>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</si>
  <si>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</si>
  <si>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</si>
  <si>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</si>
  <si>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</si>
  <si>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</si>
  <si>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</si>
  <si>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</si>
  <si>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</si>
  <si>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</si>
  <si>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</si>
  <si>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</si>
  <si>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</si>
  <si>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</si>
  <si>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</si>
  <si>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</si>
  <si>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</si>
  <si>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</si>
  <si>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</si>
  <si>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</si>
  <si>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</si>
  <si>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</si>
  <si>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</si>
  <si>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</si>
  <si>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</si>
  <si>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</si>
  <si>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</si>
  <si>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</si>
  <si>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</si>
  <si>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</si>
  <si>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</si>
  <si>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</si>
  <si>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</si>
  <si>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</si>
  <si>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</si>
  <si>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</si>
  <si>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</si>
  <si>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</si>
  <si>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</si>
  <si>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</si>
  <si>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</si>
  <si>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</si>
  <si>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</si>
  <si>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</si>
  <si>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</si>
  <si>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</si>
  <si>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</si>
  <si>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</si>
  <si>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</si>
  <si>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</si>
  <si>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</si>
  <si>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</si>
  <si>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</si>
  <si>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</si>
  <si>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</si>
  <si>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</si>
  <si>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</si>
  <si>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</si>
  <si>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</si>
  <si>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</si>
  <si>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</si>
  <si>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</si>
  <si>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</si>
  <si>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</si>
  <si>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</si>
  <si>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</si>
  <si>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</si>
  <si>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</si>
  <si>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</si>
  <si>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</si>
  <si>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</si>
  <si>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</si>
  <si>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</si>
  <si>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</si>
  <si>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</si>
  <si>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</si>
  <si>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</si>
  <si>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</si>
  <si>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</si>
  <si>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</si>
  <si>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</si>
  <si>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</si>
  <si>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</si>
  <si>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</si>
  <si>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</si>
  <si>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</si>
  <si>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</si>
  <si>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</si>
  <si>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</si>
  <si>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</si>
  <si>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</si>
  <si>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</si>
  <si>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</si>
  <si>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</si>
  <si>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</si>
  <si>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</si>
  <si>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</si>
  <si>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</si>
  <si>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</si>
  <si>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</si>
  <si>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</si>
  <si>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</si>
  <si>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</si>
  <si>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</si>
  <si>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</si>
  <si>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</si>
  <si>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</si>
  <si>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</si>
  <si>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</si>
  <si>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</si>
  <si>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</si>
  <si>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</si>
  <si>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</si>
  <si>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</si>
  <si>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</si>
  <si>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</si>
  <si>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</si>
  <si>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</si>
  <si>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</si>
  <si>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</si>
  <si>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</si>
  <si>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</si>
  <si>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</si>
  <si>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</si>
  <si>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</si>
  <si>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</si>
  <si>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</si>
  <si>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</si>
  <si>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</si>
  <si>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</si>
  <si>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</si>
  <si>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</si>
  <si>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</si>
  <si>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</si>
  <si>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</si>
  <si>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</si>
  <si>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</si>
  <si>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</si>
  <si>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</si>
  <si>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</si>
  <si>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</si>
  <si>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</si>
  <si>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</si>
  <si>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</si>
  <si>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</si>
  <si>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</si>
  <si>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</si>
  <si>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</si>
  <si>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</si>
  <si>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</si>
  <si>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</si>
  <si>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</si>
  <si>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</si>
  <si>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</si>
  <si>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</si>
  <si>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</si>
  <si>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</si>
  <si>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</si>
  <si>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</si>
  <si>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</si>
  <si>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</si>
  <si>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</si>
  <si>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</si>
  <si>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</si>
  <si>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</si>
  <si>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</si>
  <si>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</si>
  <si>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</si>
  <si>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</si>
  <si>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</si>
  <si>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</si>
  <si>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</si>
  <si>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</si>
  <si>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</si>
  <si>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</si>
  <si>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</si>
  <si>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</si>
  <si>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</si>
  <si>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</si>
  <si>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</si>
  <si>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</si>
  <si>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</si>
  <si>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</si>
  <si>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</si>
  <si>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</si>
  <si>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</si>
  <si>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</si>
  <si>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</si>
  <si>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</si>
  <si>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</si>
  <si>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</si>
  <si>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</si>
  <si>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</si>
  <si>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</si>
  <si>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</si>
  <si>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</si>
  <si>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</si>
  <si>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</si>
  <si>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</si>
  <si>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</si>
  <si>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</si>
  <si>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</si>
  <si>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</si>
  <si>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</si>
  <si>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</si>
  <si>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</si>
  <si>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</si>
  <si>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</si>
  <si>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</si>
  <si>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</si>
  <si>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</si>
  <si>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</si>
  <si>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</si>
  <si>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</si>
  <si>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</si>
  <si>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</si>
  <si>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</si>
  <si>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</si>
  <si>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</si>
  <si>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</si>
  <si>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</si>
  <si>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</si>
  <si>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</si>
  <si>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</si>
  <si>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</si>
  <si>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</si>
  <si>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</si>
  <si>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</si>
  <si>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</si>
  <si>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</si>
  <si>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</si>
  <si>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</si>
  <si>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</si>
  <si>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</si>
  <si>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</si>
  <si>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</si>
  <si>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</si>
  <si>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</si>
  <si>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</si>
  <si>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</si>
  <si>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</si>
  <si>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</si>
  <si>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</si>
  <si>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</si>
  <si>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</si>
  <si>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</si>
  <si>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</si>
  <si>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</si>
  <si>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</si>
  <si>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</si>
  <si>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</si>
  <si>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</si>
  <si>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</si>
  <si>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</si>
  <si>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</si>
  <si>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</si>
  <si>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</si>
  <si>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</si>
  <si>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</si>
  <si>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</si>
  <si>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</si>
  <si>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</si>
  <si>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</si>
  <si>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</si>
  <si>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</si>
  <si>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</si>
  <si>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</si>
  <si>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</si>
  <si>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</si>
  <si>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</si>
  <si>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</si>
  <si>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</si>
  <si>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</si>
  <si>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</si>
  <si>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</si>
  <si>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</si>
  <si>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</si>
  <si>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</si>
  <si>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</si>
  <si>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</si>
  <si>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</si>
  <si>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</si>
  <si>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</si>
  <si>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</si>
  <si>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</si>
  <si>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</si>
  <si>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</si>
  <si>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</si>
  <si>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</si>
  <si>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</si>
  <si>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</si>
  <si>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</si>
  <si>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</si>
  <si>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</si>
  <si>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</si>
  <si>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</si>
  <si>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</si>
  <si>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</si>
  <si>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</si>
  <si>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</si>
  <si>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</si>
  <si>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</si>
  <si>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</si>
  <si>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</si>
  <si>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</si>
  <si>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</si>
  <si>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</si>
  <si>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</si>
  <si>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</si>
  <si>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</si>
  <si>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</si>
  <si>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</si>
  <si>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</si>
  <si>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</si>
  <si>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</si>
  <si>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</si>
  <si>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</si>
  <si>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</si>
  <si>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</si>
  <si>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</si>
  <si>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</si>
  <si>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</si>
  <si>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</si>
  <si>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</si>
  <si>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</si>
  <si>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</si>
  <si>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</si>
  <si>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</si>
  <si>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</si>
  <si>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</si>
  <si>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</si>
  <si>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</si>
  <si>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</si>
  <si>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</si>
  <si>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</si>
  <si>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</si>
  <si>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</si>
  <si>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</si>
  <si>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</si>
  <si>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</si>
  <si>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</si>
  <si>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</si>
  <si>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</si>
  <si>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</si>
  <si>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</si>
  <si>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</si>
  <si>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</si>
  <si>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</si>
  <si>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</si>
  <si>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</si>
  <si>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</si>
  <si>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</si>
  <si>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</si>
  <si>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</si>
  <si>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</si>
  <si>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</si>
  <si>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</si>
  <si>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</si>
  <si>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</si>
  <si>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</si>
  <si>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</si>
  <si>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</si>
  <si>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</si>
  <si>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</si>
  <si>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</si>
  <si>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</si>
  <si>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</si>
  <si>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</si>
  <si>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</si>
  <si>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</si>
  <si>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</si>
  <si>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</si>
  <si>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</si>
  <si>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</si>
  <si>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</si>
  <si>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</si>
  <si>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</si>
  <si>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</si>
  <si>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</si>
  <si>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</si>
  <si>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</si>
  <si>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</si>
  <si>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</si>
  <si>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</si>
  <si>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</si>
  <si>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</si>
  <si>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</si>
  <si>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</si>
  <si>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</si>
  <si>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</si>
  <si>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</si>
  <si>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</si>
  <si>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</si>
  <si>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</si>
  <si>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</si>
  <si>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</si>
  <si>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</si>
  <si>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</si>
  <si>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</si>
  <si>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</si>
  <si>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</si>
  <si>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</si>
  <si>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</si>
  <si>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</si>
  <si>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</si>
  <si>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</si>
  <si>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</si>
  <si>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</si>
  <si>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</si>
  <si>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</si>
  <si>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</si>
  <si>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</si>
  <si>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</si>
  <si>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</si>
  <si>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</si>
  <si>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</si>
  <si>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</si>
  <si>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</si>
  <si>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</si>
  <si>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</si>
  <si>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</si>
  <si>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</si>
  <si>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</si>
  <si>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</si>
  <si>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</si>
  <si>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</si>
  <si>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</si>
  <si>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</si>
  <si>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</si>
  <si>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</si>
  <si>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</si>
  <si>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</si>
  <si>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</si>
  <si>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</si>
  <si>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</si>
  <si>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</si>
  <si>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</si>
  <si>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</si>
  <si>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</si>
  <si>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</si>
  <si>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</si>
  <si>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</si>
  <si>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</si>
  <si>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</si>
  <si>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</si>
  <si>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</si>
  <si>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</si>
  <si>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</si>
  <si>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</si>
  <si>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</si>
  <si>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</si>
  <si>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</si>
  <si>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</si>
  <si>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</si>
  <si>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</si>
  <si>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</si>
  <si>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</si>
  <si>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</si>
  <si>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</si>
  <si>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</si>
  <si>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</si>
  <si>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</si>
  <si>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</si>
  <si>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</si>
  <si>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</si>
  <si>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</si>
  <si>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</si>
  <si>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</si>
  <si>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</si>
  <si>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</si>
  <si>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</si>
  <si>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</si>
  <si>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</si>
  <si>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</si>
  <si>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</si>
  <si>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</si>
  <si>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</si>
  <si>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</si>
  <si>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</si>
  <si>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</si>
  <si>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</si>
  <si>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</si>
  <si>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</si>
  <si>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</si>
  <si>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</si>
  <si>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</si>
  <si>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</si>
  <si>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</si>
  <si>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</si>
  <si>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</si>
  <si>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</si>
  <si>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</si>
  <si>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</si>
  <si>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</si>
  <si>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</si>
  <si>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</si>
  <si>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</si>
  <si>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</si>
  <si>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</si>
  <si>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</si>
  <si>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</si>
  <si>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</si>
  <si>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</si>
  <si>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</si>
  <si>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</si>
  <si>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</si>
  <si>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</si>
  <si>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</si>
  <si>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</si>
  <si>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</si>
  <si>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</si>
  <si>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</si>
  <si>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</si>
  <si>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</si>
  <si>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</si>
  <si>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</si>
  <si>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</si>
  <si>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</si>
  <si>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</si>
  <si>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</si>
  <si>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</si>
  <si>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</si>
  <si>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</si>
  <si>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</si>
  <si>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</si>
  <si>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</si>
  <si>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</si>
  <si>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</si>
  <si>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</si>
  <si>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</si>
  <si>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</si>
  <si>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</si>
  <si>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</si>
  <si>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</si>
  <si>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</si>
  <si>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</si>
  <si>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</si>
  <si>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</si>
  <si>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</si>
  <si>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</si>
  <si>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</si>
  <si>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</si>
  <si>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</si>
  <si>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</si>
  <si>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</si>
  <si>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</si>
  <si>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</si>
  <si>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</si>
  <si>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</si>
  <si>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</si>
  <si>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</si>
  <si>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</si>
  <si>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</si>
  <si>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</si>
  <si>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</si>
  <si>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</si>
  <si>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</si>
  <si>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</si>
  <si>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</si>
  <si>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</si>
  <si>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</si>
  <si>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</si>
  <si>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</si>
  <si>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</si>
  <si>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</si>
  <si>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</si>
  <si>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</si>
  <si>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</si>
  <si>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</si>
  <si>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</si>
  <si>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</si>
  <si>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</si>
  <si>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</si>
  <si>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</si>
  <si>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</si>
  <si>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</si>
  <si>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</si>
  <si>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</si>
  <si>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</si>
  <si>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</si>
  <si>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</si>
  <si>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</si>
  <si>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</si>
  <si>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</si>
  <si>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</si>
  <si>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</si>
  <si>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</si>
  <si>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</si>
  <si>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</si>
  <si>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</si>
  <si>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</si>
  <si>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</si>
  <si>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</si>
  <si>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</si>
  <si>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</si>
  <si>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</si>
  <si>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</si>
  <si>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</si>
  <si>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</si>
  <si>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</si>
  <si>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</si>
  <si>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</si>
  <si>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</si>
  <si>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</si>
  <si>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</si>
  <si>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</si>
  <si>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</si>
  <si>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</si>
  <si>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</si>
  <si>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</si>
  <si>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</si>
  <si>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</si>
  <si>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</si>
  <si>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</si>
  <si>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</si>
  <si>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</si>
  <si>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</si>
  <si>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</si>
  <si>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</si>
  <si>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</si>
  <si>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</si>
  <si>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</si>
  <si>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</si>
  <si>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</si>
  <si>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</si>
  <si>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</si>
  <si>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</si>
  <si>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</si>
  <si>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</si>
  <si>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</si>
  <si>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</si>
  <si>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</si>
  <si>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</si>
  <si>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</si>
  <si>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</si>
  <si>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</si>
  <si>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</si>
  <si>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</si>
  <si>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</si>
  <si>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</si>
  <si>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</si>
  <si>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</si>
  <si>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</si>
  <si>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</si>
  <si>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</si>
  <si>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</si>
  <si>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</si>
  <si>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</si>
  <si>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</si>
  <si>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</si>
  <si>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</si>
  <si>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</si>
  <si>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</si>
  <si>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</si>
  <si>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</si>
  <si>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</si>
  <si>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</si>
  <si>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</si>
  <si>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</si>
  <si>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</si>
  <si>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</si>
  <si>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</si>
  <si>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</si>
  <si>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</si>
  <si>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</si>
  <si>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</si>
  <si>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</si>
  <si>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</si>
  <si>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</si>
  <si>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</si>
  <si>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</si>
  <si>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</si>
  <si>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</si>
  <si>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</si>
  <si>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</si>
  <si>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</si>
  <si>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</si>
  <si>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</si>
  <si>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</si>
  <si>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</si>
  <si>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</si>
  <si>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</si>
  <si>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</si>
  <si>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</si>
  <si>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</si>
  <si>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</si>
  <si>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</si>
  <si>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</si>
  <si>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</si>
  <si>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</si>
  <si>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</si>
  <si>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</si>
  <si>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</si>
  <si>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</si>
  <si>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</si>
  <si>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</si>
  <si>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</si>
  <si>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</si>
  <si>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</si>
  <si>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</si>
  <si>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</si>
  <si>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</si>
  <si>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</si>
  <si>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</si>
  <si>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</si>
  <si>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</si>
  <si>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</si>
  <si>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</si>
  <si>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</si>
  <si>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</si>
  <si>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</si>
  <si>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</si>
  <si>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</si>
  <si>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</si>
  <si>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</si>
  <si>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</si>
  <si>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</si>
  <si>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</si>
  <si>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</si>
  <si>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</si>
  <si>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</si>
  <si>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</si>
  <si>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</si>
  <si>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</si>
  <si>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</si>
  <si>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</si>
  <si>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</si>
  <si>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</si>
  <si>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</si>
  <si>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</si>
  <si>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</si>
  <si>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</si>
  <si>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</si>
  <si>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</si>
  <si>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</si>
  <si>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</si>
  <si>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</si>
  <si>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</si>
  <si>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</si>
  <si>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</si>
  <si>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</si>
  <si>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</si>
  <si>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</si>
  <si>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</si>
  <si>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</si>
  <si>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</si>
  <si>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</si>
  <si>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</si>
  <si>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</si>
  <si>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</si>
  <si>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</si>
  <si>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</si>
  <si>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</si>
  <si>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</si>
  <si>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</si>
  <si>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</si>
  <si>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</si>
  <si>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</si>
  <si>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</si>
  <si>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</si>
  <si>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</si>
  <si>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</si>
  <si>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</si>
  <si>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</si>
  <si>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</si>
  <si>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</si>
  <si>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</si>
  <si>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</si>
  <si>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</si>
  <si>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</si>
  <si>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</si>
  <si>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</si>
  <si>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</si>
  <si>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</si>
  <si>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</si>
  <si>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</si>
  <si>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</si>
  <si>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</si>
  <si>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</si>
  <si>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</si>
  <si>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</si>
  <si>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</si>
  <si>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</si>
  <si>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</si>
  <si>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</si>
  <si>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</si>
  <si>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</si>
  <si>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</si>
  <si>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</si>
  <si>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</si>
  <si>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</si>
  <si>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</si>
  <si>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</si>
  <si>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</si>
  <si>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</si>
  <si>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</si>
  <si>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</si>
  <si>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</si>
  <si>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</si>
  <si>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</si>
  <si>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</si>
  <si>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</si>
  <si>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</si>
  <si>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</si>
  <si>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</si>
  <si>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</si>
  <si>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</si>
  <si>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</si>
  <si>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</si>
  <si>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</si>
  <si>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</si>
  <si>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</si>
  <si>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</si>
  <si>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</si>
  <si>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</si>
  <si>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</si>
  <si>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</si>
  <si>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</si>
  <si>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</si>
  <si>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</si>
  <si>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</si>
  <si>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</si>
  <si>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</si>
  <si>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</si>
  <si>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</si>
  <si>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</si>
  <si>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</si>
  <si>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</si>
  <si>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</si>
  <si>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</si>
  <si>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</si>
  <si>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</si>
  <si>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</si>
  <si>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</si>
  <si>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</si>
  <si>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</si>
  <si>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</si>
  <si>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</si>
  <si>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</si>
  <si>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</si>
  <si>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</si>
  <si>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</si>
  <si>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</si>
  <si>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</si>
  <si>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</si>
  <si>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</si>
  <si>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</si>
  <si>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</si>
  <si>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</si>
  <si>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</si>
  <si>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</si>
  <si>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</si>
  <si>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</si>
  <si>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</si>
  <si>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</si>
  <si>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</si>
  <si>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</si>
  <si>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</si>
  <si>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</si>
  <si>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</si>
  <si>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</si>
  <si>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</si>
  <si>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</si>
  <si>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</si>
  <si>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</si>
  <si>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</si>
  <si>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</si>
  <si>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</si>
  <si>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</si>
  <si>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</si>
  <si>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</si>
  <si>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</si>
  <si>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</si>
  <si>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</si>
  <si>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</si>
  <si>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</si>
  <si>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</si>
  <si>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</si>
  <si>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</si>
  <si>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</si>
  <si>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</si>
  <si>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</si>
  <si>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</si>
  <si>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</si>
  <si>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</si>
  <si>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</si>
  <si>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</si>
  <si>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</si>
  <si>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</si>
  <si>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</si>
  <si>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</si>
  <si>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</si>
  <si>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</si>
  <si>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</si>
  <si>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</si>
  <si>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</si>
  <si>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</si>
  <si>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</si>
  <si>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</si>
  <si>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</si>
  <si>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</si>
  <si>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</si>
  <si>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</si>
  <si>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</si>
  <si>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</si>
  <si>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</si>
  <si>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</si>
  <si>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</si>
  <si>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</si>
  <si>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</si>
  <si>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</si>
  <si>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</si>
  <si>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</si>
  <si>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</si>
  <si>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</si>
  <si>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</si>
  <si>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</si>
  <si>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</si>
  <si>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</si>
  <si>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</si>
  <si>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</si>
  <si>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</si>
  <si>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</si>
  <si>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</si>
  <si>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</si>
  <si>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</si>
  <si>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</si>
  <si>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</si>
  <si>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</si>
  <si>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</si>
  <si>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</si>
  <si>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</si>
  <si>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</si>
  <si>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</si>
  <si>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</si>
  <si>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</si>
  <si>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</si>
  <si>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</si>
  <si>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</si>
  <si>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</si>
  <si>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</si>
  <si>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</si>
  <si>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</si>
  <si>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</si>
  <si>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</si>
  <si>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</si>
  <si>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</si>
  <si>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</si>
  <si>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</si>
  <si>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</si>
  <si>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</si>
  <si>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</si>
  <si>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</si>
  <si>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</si>
  <si>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</si>
  <si>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</si>
  <si>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</si>
  <si>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</si>
  <si>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</si>
  <si>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</si>
  <si>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</si>
  <si>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</si>
  <si>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</si>
  <si>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</si>
  <si>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</si>
  <si>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</si>
  <si>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</si>
  <si>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</si>
  <si>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</si>
  <si>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</si>
  <si>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</si>
  <si>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</si>
  <si>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</si>
  <si>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</si>
  <si>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</si>
  <si>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</si>
  <si>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</si>
  <si>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</si>
  <si>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</si>
  <si>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</si>
  <si>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</si>
  <si>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</si>
  <si>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</si>
  <si>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</si>
  <si>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</si>
  <si>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</si>
  <si>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</si>
  <si>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</si>
  <si>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</si>
  <si>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</si>
  <si>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</si>
  <si>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</si>
  <si>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</si>
  <si>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</si>
  <si>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</si>
  <si>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</si>
  <si>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</si>
  <si>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</si>
  <si>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</si>
  <si>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</si>
  <si>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</si>
  <si>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</si>
  <si>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</si>
  <si>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</si>
  <si>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</si>
  <si>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</si>
  <si>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</si>
  <si>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</si>
  <si>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</si>
  <si>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</si>
  <si>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</si>
  <si>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</si>
  <si>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</si>
  <si>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</si>
  <si>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</si>
  <si>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</si>
  <si>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</si>
  <si>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</si>
  <si>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</si>
  <si>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</si>
  <si>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</si>
  <si>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</si>
  <si>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</si>
  <si>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</si>
  <si>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</si>
  <si>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</si>
  <si>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</si>
  <si>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</si>
  <si>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</si>
  <si>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</si>
  <si>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</si>
  <si>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</si>
  <si>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</si>
  <si>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</si>
  <si>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</si>
  <si>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</si>
  <si>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</si>
  <si>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</si>
  <si>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</si>
  <si>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</si>
  <si>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</si>
  <si>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</si>
  <si>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</si>
  <si>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</si>
  <si>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</si>
  <si>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</si>
  <si>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</si>
  <si>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</si>
  <si>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</si>
  <si>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</si>
  <si>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</si>
  <si>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</si>
  <si>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</si>
  <si>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</si>
  <si>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</si>
  <si>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</si>
  <si>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</si>
  <si>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</si>
  <si>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</si>
  <si>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</si>
  <si>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</si>
  <si>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</si>
  <si>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</si>
  <si>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</si>
  <si>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</si>
  <si>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</si>
  <si>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</si>
  <si>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</si>
  <si>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</si>
  <si>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</si>
  <si>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</si>
  <si>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</si>
  <si>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</si>
  <si>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</si>
  <si>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</si>
  <si>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</si>
  <si>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</si>
  <si>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</si>
  <si>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</si>
  <si>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</si>
  <si>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</si>
  <si>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</si>
  <si>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</si>
  <si>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</si>
  <si>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</si>
  <si>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</si>
  <si>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</si>
  <si>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</si>
  <si>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</si>
  <si>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</si>
  <si>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</si>
  <si>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</si>
  <si>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</si>
  <si>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</si>
  <si>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</si>
  <si>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</si>
  <si>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</si>
  <si>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</si>
  <si>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</si>
  <si>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</si>
  <si>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</si>
  <si>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</si>
  <si>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</si>
  <si>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</si>
  <si>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</si>
  <si>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</si>
  <si>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</si>
  <si>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</si>
  <si>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</si>
  <si>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</si>
  <si>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</si>
  <si>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</si>
  <si>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</si>
  <si>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</si>
  <si>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</si>
  <si>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</si>
  <si>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</si>
  <si>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</si>
  <si>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</si>
  <si>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</si>
  <si>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</si>
  <si>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</si>
  <si>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</si>
  <si>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</si>
  <si>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</si>
  <si>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</si>
  <si>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</si>
  <si>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</si>
  <si>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</si>
  <si>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</si>
  <si>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</si>
  <si>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</si>
  <si>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</si>
  <si>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</si>
  <si>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</si>
  <si>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</si>
  <si>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</si>
  <si>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</si>
  <si>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</si>
  <si>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</si>
  <si>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</si>
  <si>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</si>
  <si>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</si>
  <si>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</si>
  <si>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</si>
  <si>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</si>
  <si>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</si>
  <si>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</si>
  <si>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</si>
  <si>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</si>
  <si>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</si>
  <si>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</si>
  <si>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</si>
  <si>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</si>
  <si>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</si>
  <si>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</si>
  <si>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</si>
  <si>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</si>
  <si>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</si>
  <si>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</si>
  <si>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</si>
  <si>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</si>
  <si>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</si>
  <si>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</si>
  <si>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</si>
  <si>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</si>
  <si>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</si>
  <si>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</si>
  <si>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</si>
  <si>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</si>
  <si>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</si>
  <si>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</si>
  <si>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</si>
  <si>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</si>
  <si>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</si>
  <si>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</si>
  <si>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</si>
  <si>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</si>
  <si>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</si>
  <si>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</si>
  <si>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</si>
  <si>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</si>
  <si>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</si>
  <si>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</si>
  <si>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</si>
  <si>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</si>
  <si>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</si>
  <si>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</si>
  <si>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</si>
  <si>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</si>
  <si>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</si>
  <si>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</si>
  <si>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</si>
  <si>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</si>
  <si>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</si>
  <si>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</si>
  <si>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</si>
  <si>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</si>
  <si>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</si>
  <si>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</si>
  <si>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</si>
  <si>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</si>
  <si>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</si>
  <si>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</si>
  <si>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</si>
  <si>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</si>
  <si>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</si>
  <si>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</si>
  <si>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</si>
  <si>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</si>
  <si>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</si>
  <si>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</si>
  <si>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</si>
  <si>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</si>
  <si>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</si>
  <si>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</si>
  <si>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</si>
  <si>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</si>
  <si>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</si>
  <si>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</si>
  <si>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</si>
  <si>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</si>
  <si>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</si>
  <si>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</si>
  <si>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</si>
  <si>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</si>
  <si>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</si>
  <si>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</si>
  <si>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</si>
  <si>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</si>
  <si>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</si>
  <si>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</si>
  <si>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</si>
  <si>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</si>
  <si>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</si>
  <si>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</si>
  <si>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</si>
  <si>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</si>
  <si>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</si>
  <si>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</si>
  <si>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</si>
  <si>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</si>
  <si>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</si>
  <si>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</si>
  <si>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</si>
  <si>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</si>
  <si>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</si>
  <si>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</si>
  <si>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</si>
  <si>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</si>
  <si>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</si>
  <si>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</si>
  <si>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</si>
  <si>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</si>
  <si>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</si>
  <si>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</si>
  <si>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</si>
  <si>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</si>
  <si>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</si>
  <si>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</si>
  <si>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</si>
  <si>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</si>
  <si>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</si>
  <si>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</si>
  <si>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</si>
  <si>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</si>
  <si>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</si>
  <si>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</si>
  <si>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</si>
  <si>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</si>
  <si>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</si>
  <si>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</si>
  <si>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</si>
  <si>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</si>
  <si>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</si>
  <si>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</si>
  <si>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</si>
  <si>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</si>
  <si>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</si>
  <si>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</si>
  <si>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</si>
  <si>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</si>
  <si>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</si>
  <si>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</si>
  <si>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</si>
  <si>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</si>
  <si>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</si>
  <si>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</si>
  <si>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</si>
  <si>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</si>
  <si>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</si>
  <si>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</si>
  <si>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</si>
  <si>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</si>
  <si>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</si>
  <si>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</si>
  <si>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</si>
  <si>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</si>
  <si>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</si>
  <si>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</si>
  <si>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</si>
  <si>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</si>
  <si>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</si>
  <si>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</si>
  <si>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</si>
  <si>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</si>
  <si>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</si>
  <si>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</si>
  <si>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</si>
  <si>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</si>
  <si>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</si>
  <si>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</si>
  <si>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</si>
  <si>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</si>
  <si>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</si>
  <si>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</si>
  <si>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</si>
  <si>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</si>
  <si>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</si>
  <si>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</si>
  <si>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</si>
  <si>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</si>
  <si>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</si>
  <si>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</si>
  <si>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</si>
  <si>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</si>
  <si>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</si>
  <si>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</si>
  <si>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</si>
  <si>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</si>
  <si>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</si>
  <si>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</si>
  <si>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</si>
  <si>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</si>
  <si>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</si>
  <si>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</si>
  <si>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</si>
  <si>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</si>
  <si>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</si>
  <si>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</si>
  <si>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</si>
  <si>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</si>
  <si>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</si>
  <si>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</si>
  <si>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</si>
  <si>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</si>
  <si>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</si>
  <si>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</si>
  <si>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</si>
  <si>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</si>
  <si>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</si>
  <si>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</si>
  <si>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</si>
  <si>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</si>
  <si>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</si>
  <si>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</si>
  <si>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</si>
  <si>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</si>
  <si>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</si>
  <si>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</si>
  <si>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</si>
  <si>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</si>
  <si>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</si>
  <si>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</si>
  <si>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</si>
  <si>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</si>
  <si>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</si>
  <si>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</si>
  <si>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</si>
  <si>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</si>
  <si>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</si>
  <si>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</si>
  <si>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</si>
  <si>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</si>
  <si>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</si>
  <si>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</si>
  <si>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</si>
  <si>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</si>
  <si>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</si>
  <si>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</si>
  <si>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</si>
  <si>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</si>
  <si>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</si>
  <si>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</si>
  <si>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</si>
  <si>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</si>
  <si>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</si>
  <si>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</si>
  <si>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</si>
  <si>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</si>
  <si>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</si>
  <si>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</si>
  <si>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</si>
  <si>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</si>
  <si>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</si>
  <si>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</si>
  <si>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</si>
  <si>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</si>
  <si>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</si>
  <si>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</si>
  <si>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</si>
  <si>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</si>
  <si>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</si>
  <si>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</si>
  <si>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</si>
  <si>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</si>
  <si>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</si>
  <si>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</si>
  <si>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</si>
  <si>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</si>
  <si>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</si>
  <si>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</si>
  <si>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</si>
  <si>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</si>
  <si>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</si>
  <si>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</si>
  <si>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</si>
  <si>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</si>
  <si>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</si>
  <si>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</si>
  <si>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</si>
  <si>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</si>
  <si>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</si>
  <si>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</si>
  <si>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</si>
  <si>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</si>
  <si>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</si>
  <si>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</si>
  <si>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</si>
  <si>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</si>
  <si>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</si>
  <si>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</si>
  <si>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</si>
  <si>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</si>
  <si>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</si>
  <si>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</si>
  <si>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</si>
  <si>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</si>
  <si>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</si>
  <si>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</si>
  <si>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</si>
  <si>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</si>
  <si>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</si>
  <si>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</si>
  <si>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</si>
  <si>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</si>
  <si>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</si>
  <si>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</si>
  <si>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</si>
  <si>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</si>
  <si>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</si>
  <si>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</si>
  <si>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</si>
  <si>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</si>
  <si>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</si>
  <si>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</si>
  <si>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</si>
  <si>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</si>
  <si>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</si>
  <si>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</si>
  <si>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</si>
  <si>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</si>
  <si>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</si>
  <si>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</si>
  <si>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</si>
  <si>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</si>
  <si>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</si>
  <si>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</si>
  <si>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</si>
  <si>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</si>
  <si>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</si>
  <si>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</si>
  <si>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</si>
  <si>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</si>
  <si>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</si>
  <si>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</si>
  <si>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</si>
  <si>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</si>
  <si>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</si>
  <si>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</si>
  <si>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</si>
  <si>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</si>
  <si>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</si>
  <si>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</si>
  <si>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</si>
  <si>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</si>
  <si>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</si>
  <si>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</si>
  <si>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</si>
  <si>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</si>
  <si>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</si>
  <si>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</si>
  <si>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</si>
  <si>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</si>
  <si>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</si>
  <si>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</si>
  <si>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</si>
  <si>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</si>
  <si>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</si>
  <si>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</si>
  <si>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</si>
  <si>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</si>
  <si>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</si>
  <si>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</si>
  <si>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</si>
  <si>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</si>
  <si>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</si>
  <si>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</si>
  <si>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</si>
  <si>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</si>
  <si>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</si>
  <si>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</si>
  <si>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</si>
  <si>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</si>
  <si>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</si>
  <si>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</si>
  <si>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</si>
  <si>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</si>
  <si>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</si>
  <si>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</si>
  <si>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</si>
  <si>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</si>
  <si>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</si>
  <si>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</si>
  <si>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</si>
  <si>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</si>
  <si>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</si>
  <si>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</si>
  <si>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</si>
  <si>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</si>
  <si>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</si>
  <si>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</si>
  <si>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</si>
  <si>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</si>
  <si>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</si>
  <si>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</si>
  <si>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</si>
  <si>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</si>
  <si>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</si>
  <si>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</si>
  <si>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</si>
  <si>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</si>
  <si>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</si>
  <si>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</si>
  <si>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</si>
  <si>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</si>
  <si>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</si>
  <si>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</si>
  <si>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</si>
  <si>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</si>
  <si>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</si>
  <si>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</si>
  <si>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</si>
  <si>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</si>
  <si>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</si>
  <si>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</si>
  <si>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</si>
  <si>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</si>
  <si>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</si>
  <si>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</si>
  <si>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</si>
  <si>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</si>
  <si>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</si>
  <si>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</si>
  <si>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</si>
  <si>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</si>
  <si>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</si>
  <si>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</si>
  <si>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</si>
  <si>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</si>
  <si>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</si>
  <si>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</si>
  <si>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</si>
  <si>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</si>
  <si>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</si>
  <si>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</si>
  <si>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</si>
  <si>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</si>
  <si>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</si>
  <si>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</si>
  <si>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</si>
  <si>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</si>
  <si>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</si>
  <si>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</si>
  <si>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</si>
  <si>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</si>
  <si>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</si>
  <si>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</si>
  <si>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</si>
  <si>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</si>
  <si>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</si>
  <si>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</si>
  <si>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</si>
  <si>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</si>
  <si>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</si>
  <si>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</si>
  <si>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</si>
  <si>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</si>
  <si>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</si>
  <si>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</si>
  <si>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</si>
  <si>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</si>
  <si>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</si>
  <si>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</si>
  <si>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</si>
  <si>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</si>
  <si>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</si>
  <si>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</si>
  <si>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</si>
  <si>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</si>
  <si>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</si>
  <si>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</si>
  <si>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</si>
  <si>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</si>
  <si>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</si>
  <si>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</si>
  <si>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</si>
  <si>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</si>
  <si>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</si>
  <si>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</si>
  <si>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</si>
  <si>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</si>
  <si>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</si>
  <si>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</si>
  <si>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</si>
  <si>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</si>
  <si>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</si>
  <si>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</si>
  <si>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</si>
  <si>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</si>
  <si>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</si>
  <si>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</si>
  <si>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</si>
  <si>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</si>
  <si>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</si>
  <si>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</si>
  <si>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</si>
  <si>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</si>
  <si>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</si>
  <si>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</si>
  <si>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</si>
  <si>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</si>
  <si>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</si>
  <si>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</si>
  <si>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</si>
  <si>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</si>
  <si>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</si>
  <si>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</si>
  <si>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</si>
  <si>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</si>
  <si>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</si>
  <si>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</si>
  <si>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</si>
  <si>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</si>
  <si>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</si>
  <si>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</si>
  <si>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</si>
  <si>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</si>
  <si>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</si>
  <si>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</si>
  <si>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</si>
  <si>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</si>
  <si>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</si>
  <si>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</si>
  <si>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</si>
  <si>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</si>
  <si>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</si>
  <si>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</si>
  <si>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</si>
  <si>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</si>
  <si>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</si>
  <si>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</si>
  <si>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</si>
  <si>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</si>
  <si>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</si>
  <si>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</si>
  <si>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</si>
  <si>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</si>
  <si>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</si>
  <si>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</si>
  <si>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</si>
  <si>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</si>
  <si>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</si>
  <si>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</si>
  <si>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</si>
  <si>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</si>
  <si>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</si>
  <si>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</si>
  <si>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</si>
  <si>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</si>
  <si>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</si>
  <si>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</si>
  <si>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</si>
  <si>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</si>
  <si>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</si>
  <si>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</si>
  <si>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</si>
  <si>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</si>
  <si>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</si>
  <si>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</si>
  <si>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</si>
  <si>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</si>
  <si>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</si>
  <si>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</si>
  <si>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</si>
  <si>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</si>
  <si>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</si>
  <si>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</si>
  <si>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</si>
  <si>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</si>
  <si>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</si>
  <si>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</si>
  <si>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</si>
  <si>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</si>
  <si>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</si>
  <si>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</si>
  <si>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</si>
  <si>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</si>
  <si>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</si>
  <si>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</si>
  <si>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</si>
  <si>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</si>
  <si>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</si>
  <si>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</si>
  <si>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</si>
  <si>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</si>
  <si>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</si>
  <si>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</si>
  <si>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</si>
  <si>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</si>
  <si>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</si>
  <si>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</si>
  <si>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</si>
  <si>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</si>
  <si>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</si>
  <si>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</si>
  <si>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</si>
  <si>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</si>
  <si>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</si>
  <si>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</si>
  <si>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</si>
  <si>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</si>
  <si>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</si>
  <si>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</si>
  <si>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</si>
  <si>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</si>
  <si>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</si>
  <si>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</si>
  <si>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</si>
  <si>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</si>
  <si>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</si>
  <si>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</si>
  <si>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</si>
  <si>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</si>
  <si>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</si>
  <si>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</si>
  <si>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</si>
  <si>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</si>
  <si>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</si>
  <si>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</si>
  <si>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</si>
  <si>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</si>
  <si>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</si>
  <si>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</si>
  <si>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</si>
  <si>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</si>
  <si>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</si>
  <si>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</si>
  <si>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</si>
  <si>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</si>
  <si>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</si>
  <si>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</si>
  <si>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</si>
  <si>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</si>
  <si>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</si>
  <si>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</si>
  <si>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</si>
  <si>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</si>
  <si>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</si>
  <si>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</si>
  <si>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</si>
  <si>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</si>
  <si>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</si>
  <si>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</si>
  <si>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</si>
  <si>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</si>
  <si>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</si>
  <si>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</si>
  <si>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</si>
  <si>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</si>
  <si>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</si>
  <si>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</si>
  <si>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</si>
  <si>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</si>
  <si>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</si>
  <si>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</si>
  <si>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</si>
  <si>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</si>
  <si>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</si>
  <si>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</si>
  <si>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</si>
  <si>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</si>
  <si>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</si>
  <si>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</si>
  <si>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</si>
  <si>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</si>
  <si>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</si>
  <si>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</si>
  <si>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</si>
  <si>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</si>
  <si>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</si>
  <si>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</si>
  <si>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</si>
  <si>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</si>
  <si>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</si>
  <si>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</si>
  <si>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</si>
  <si>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</si>
  <si>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</si>
  <si>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</si>
  <si>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</si>
  <si>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</si>
  <si>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</si>
  <si>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</si>
  <si>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</si>
  <si>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</si>
  <si>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</si>
  <si>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</si>
  <si>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</si>
  <si>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</si>
  <si>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</si>
  <si>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</si>
  <si>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</si>
  <si>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</si>
  <si>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</si>
  <si>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</si>
  <si>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</si>
  <si>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</si>
  <si>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</si>
  <si>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</si>
  <si>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</si>
  <si>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</si>
  <si>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</si>
  <si>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</si>
  <si>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</si>
  <si>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</si>
  <si>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</si>
  <si>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</si>
  <si>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</si>
  <si>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</si>
  <si>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</si>
  <si>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</si>
  <si>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</si>
  <si>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</si>
  <si>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</si>
  <si>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</si>
  <si>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</si>
  <si>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</si>
  <si>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</si>
  <si>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</si>
  <si>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</si>
  <si>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</si>
  <si>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</si>
  <si>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</si>
  <si>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</si>
  <si>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</si>
  <si>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</si>
  <si>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</si>
  <si>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</si>
  <si>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</si>
  <si>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</si>
  <si>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</si>
  <si>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</si>
  <si>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</si>
  <si>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</si>
  <si>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</si>
  <si>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</si>
  <si>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</si>
  <si>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</si>
  <si>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</si>
  <si>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</si>
  <si>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</si>
  <si>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</si>
  <si>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</si>
  <si>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</si>
  <si>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</si>
  <si>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</si>
  <si>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</si>
  <si>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</si>
  <si>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</si>
  <si>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</si>
  <si>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</si>
  <si>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</si>
  <si>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</si>
  <si>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</si>
  <si>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</si>
  <si>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</si>
  <si>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</si>
  <si>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</si>
  <si>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</si>
  <si>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</si>
  <si>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</si>
  <si>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</si>
  <si>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</si>
  <si>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</si>
  <si>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</si>
  <si>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</si>
  <si>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</si>
  <si>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</si>
  <si>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</si>
  <si>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</si>
  <si>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</si>
  <si>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</si>
  <si>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</si>
  <si>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</si>
  <si>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</si>
  <si>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</si>
  <si>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</si>
  <si>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</si>
  <si>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</si>
  <si>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</si>
  <si>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</si>
  <si>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</si>
  <si>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</si>
  <si>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</si>
  <si>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</si>
  <si>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</si>
  <si>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</si>
  <si>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</si>
  <si>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</si>
  <si>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</si>
  <si>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</si>
  <si>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</si>
  <si>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</si>
  <si>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</si>
  <si>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</si>
  <si>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</si>
  <si>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</si>
  <si>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</si>
  <si>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</si>
  <si>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</si>
  <si>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</si>
  <si>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</si>
  <si>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</si>
  <si>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</si>
  <si>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</si>
  <si>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</si>
  <si>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</si>
  <si>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</si>
  <si>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</si>
  <si>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</si>
  <si>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</si>
  <si>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</si>
  <si>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</si>
  <si>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</si>
  <si>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</si>
  <si>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</si>
  <si>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</si>
  <si>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</si>
  <si>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</si>
  <si>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</si>
  <si>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</si>
  <si>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</si>
  <si>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</si>
  <si>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</si>
  <si>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</si>
  <si>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</si>
  <si>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</si>
  <si>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</si>
  <si>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</si>
  <si>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</si>
  <si>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</si>
  <si>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</si>
  <si>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</si>
  <si>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</si>
  <si>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</si>
  <si>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</si>
  <si>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</si>
  <si>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</si>
  <si>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</si>
  <si>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</si>
  <si>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</si>
  <si>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</si>
  <si>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</si>
  <si>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</si>
  <si>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</si>
  <si>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</si>
  <si>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</si>
  <si>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</si>
  <si>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</si>
  <si>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</si>
  <si>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</si>
  <si>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</si>
  <si>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</si>
  <si>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</si>
  <si>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</si>
  <si>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</si>
  <si>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</si>
  <si>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</si>
  <si>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</si>
  <si>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</si>
  <si>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</si>
  <si>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</si>
  <si>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</si>
  <si>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</si>
  <si>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</si>
  <si>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</si>
  <si>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</si>
  <si>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</si>
  <si>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</si>
  <si>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</si>
  <si>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</si>
  <si>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</si>
  <si>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</si>
  <si>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</si>
  <si>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</si>
  <si>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</si>
  <si>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</si>
  <si>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</si>
  <si>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</si>
  <si>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</si>
  <si>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</si>
  <si>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</si>
  <si>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</si>
  <si>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</si>
  <si>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</si>
  <si>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</si>
  <si>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</si>
  <si>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</si>
  <si>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</si>
  <si>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</si>
  <si>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</si>
  <si>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</si>
  <si>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</si>
  <si>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</si>
  <si>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</si>
  <si>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</si>
  <si>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</si>
  <si>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</si>
  <si>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</si>
  <si>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</si>
  <si>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</si>
  <si>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</si>
  <si>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</si>
  <si>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</si>
  <si>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</si>
  <si>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</si>
  <si>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</si>
  <si>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</si>
  <si>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</si>
  <si>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</si>
  <si>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</si>
  <si>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</si>
  <si>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</si>
  <si>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</si>
  <si>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</si>
  <si>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</si>
  <si>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</si>
  <si>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</si>
  <si>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</si>
  <si>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</si>
  <si>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</si>
  <si>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</si>
  <si>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</si>
  <si>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</si>
  <si>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</si>
  <si>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</si>
  <si>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</si>
  <si>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</si>
  <si>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</si>
  <si>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</si>
  <si>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</si>
  <si>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</si>
  <si>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</si>
  <si>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</si>
  <si>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</si>
  <si>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</si>
  <si>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</si>
  <si>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</si>
  <si>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</si>
  <si>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</si>
  <si>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</si>
  <si>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</si>
  <si>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</si>
  <si>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</si>
  <si>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</si>
  <si>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</si>
  <si>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</si>
  <si>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</si>
  <si>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</si>
  <si>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</si>
  <si>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</si>
  <si>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</si>
  <si>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</si>
  <si>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</si>
  <si>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</si>
  <si>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</si>
  <si>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</si>
  <si>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</si>
  <si>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</si>
  <si>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</si>
  <si>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</si>
  <si>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</si>
  <si>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</si>
  <si>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</si>
  <si>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</si>
  <si>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</si>
  <si>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</si>
  <si>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</si>
  <si>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</si>
  <si>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</si>
  <si>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</si>
  <si>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</si>
  <si>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</si>
  <si>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</si>
  <si>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</si>
  <si>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</si>
  <si>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</si>
  <si>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</si>
  <si>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</si>
  <si>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</si>
  <si>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</si>
  <si>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</si>
  <si>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</si>
  <si>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</si>
  <si>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</si>
  <si>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</si>
  <si>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</si>
  <si>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</si>
  <si>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</si>
  <si>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</si>
  <si>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</si>
  <si>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</si>
  <si>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</si>
  <si>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</si>
  <si>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</si>
  <si>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</si>
  <si>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</si>
  <si>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</si>
  <si>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</si>
  <si>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</si>
  <si>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</si>
  <si>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</si>
  <si>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</si>
  <si>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</si>
  <si>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</si>
  <si>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</si>
  <si>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</si>
  <si>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</si>
  <si>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</si>
  <si>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</si>
  <si>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</si>
  <si>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</si>
  <si>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</si>
  <si>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</si>
  <si>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</si>
  <si>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</si>
  <si>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</si>
  <si>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</si>
  <si>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</si>
  <si>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</si>
  <si>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</si>
  <si>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</si>
  <si>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</si>
  <si>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</si>
  <si>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</si>
  <si>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</si>
  <si>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</si>
  <si>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</si>
  <si>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</si>
  <si>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</si>
  <si>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</si>
  <si>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</si>
  <si>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</si>
  <si>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</si>
  <si>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</si>
  <si>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</si>
  <si>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</si>
  <si>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</si>
  <si>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</si>
  <si>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</si>
  <si>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</si>
  <si>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</si>
  <si>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</si>
  <si>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</si>
  <si>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</si>
  <si>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</si>
  <si>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</si>
  <si>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</si>
  <si>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</si>
  <si>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</si>
  <si>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</si>
  <si>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</si>
  <si>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</si>
  <si>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</si>
  <si>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</si>
  <si>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</si>
  <si>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</si>
  <si>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</si>
  <si>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</si>
  <si>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</si>
  <si>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</si>
  <si>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</si>
  <si>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</si>
  <si>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</si>
  <si>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</si>
  <si>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</si>
  <si>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</si>
  <si>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</si>
  <si>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</si>
  <si>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</si>
  <si>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</si>
  <si>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</si>
  <si>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</si>
  <si>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</si>
  <si>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</si>
  <si>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</si>
  <si>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</si>
  <si>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</si>
  <si>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</si>
  <si>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</si>
  <si>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</si>
  <si>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</si>
  <si>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</si>
  <si>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</si>
  <si>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</si>
  <si>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</si>
  <si>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</si>
  <si>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</si>
  <si>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</si>
  <si>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</si>
  <si>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</si>
  <si>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</si>
  <si>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</si>
  <si>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</si>
  <si>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</si>
  <si>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</si>
  <si>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</si>
  <si>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</si>
  <si>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</si>
  <si>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</si>
  <si>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</si>
  <si>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</si>
  <si>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</si>
  <si>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</si>
  <si>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</si>
  <si>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</si>
  <si>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</si>
  <si>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</si>
  <si>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</si>
  <si>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</si>
  <si>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</si>
  <si>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</si>
  <si>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</si>
  <si>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</si>
  <si>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</si>
  <si>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</si>
  <si>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</si>
  <si>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</si>
  <si>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</si>
  <si>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</si>
  <si>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</si>
  <si>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</si>
  <si>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</si>
  <si>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</si>
  <si>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</si>
  <si>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</si>
  <si>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</si>
  <si>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</si>
  <si>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</si>
  <si>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</si>
  <si>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</si>
  <si>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</si>
  <si>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</si>
  <si>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</si>
  <si>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</si>
  <si>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</si>
  <si>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</si>
  <si>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</si>
  <si>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</si>
  <si>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</si>
  <si>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</si>
  <si>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</si>
  <si>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</si>
  <si>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</si>
  <si>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</si>
  <si>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</si>
  <si>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</si>
  <si>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</si>
  <si>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</si>
  <si>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</si>
  <si>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</si>
  <si>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</si>
  <si>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</si>
  <si>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</si>
  <si>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</si>
  <si>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</si>
  <si>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</si>
  <si>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</si>
  <si>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</si>
  <si>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</si>
  <si>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</si>
  <si>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</si>
  <si>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</si>
  <si>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</si>
  <si>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</si>
  <si>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</si>
  <si>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</si>
  <si>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</si>
  <si>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</si>
  <si>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</si>
  <si>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</si>
  <si>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</si>
  <si>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</si>
  <si>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</si>
  <si>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</si>
  <si>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</si>
  <si>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</si>
  <si>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</si>
  <si>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</si>
  <si>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</si>
  <si>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</si>
  <si>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</si>
  <si>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</si>
  <si>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</si>
  <si>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</si>
  <si>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</si>
  <si>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</si>
  <si>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</si>
  <si>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</si>
  <si>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</si>
  <si>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</si>
  <si>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</si>
  <si>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</si>
  <si>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</si>
  <si>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</si>
  <si>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</si>
  <si>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</si>
  <si>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</si>
  <si>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</si>
  <si>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</si>
  <si>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</si>
  <si>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</si>
  <si>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</si>
  <si>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</si>
  <si>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</si>
  <si>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</si>
  <si>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</si>
  <si>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</si>
  <si>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</si>
  <si>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</si>
  <si>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</si>
  <si>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</si>
  <si>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</si>
  <si>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</si>
  <si>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</si>
  <si>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</si>
  <si>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</si>
  <si>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</si>
  <si>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</si>
  <si>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</si>
  <si>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</si>
  <si>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</si>
  <si>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</si>
  <si>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</si>
  <si>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</si>
  <si>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</si>
  <si>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</si>
  <si>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</si>
  <si>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</si>
  <si>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</si>
  <si>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</si>
  <si>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</si>
  <si>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</si>
  <si>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</si>
  <si>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</si>
  <si>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</si>
  <si>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</si>
  <si>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</si>
  <si>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</si>
  <si>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</si>
  <si>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</si>
  <si>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</si>
  <si>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</si>
  <si>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</si>
  <si>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</si>
  <si>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</si>
  <si>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</si>
  <si>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</si>
  <si>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</si>
  <si>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</si>
  <si>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</si>
  <si>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</si>
  <si>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</si>
  <si>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</si>
  <si>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</si>
  <si>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</si>
  <si>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</si>
  <si>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</si>
  <si>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</si>
  <si>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</si>
  <si>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</si>
  <si>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</si>
  <si>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</si>
  <si>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</si>
  <si>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</si>
  <si>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</si>
  <si>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</si>
  <si>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</si>
  <si>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</si>
  <si>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</si>
  <si>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</si>
  <si>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</si>
  <si>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</si>
  <si>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</si>
  <si>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</si>
  <si>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</si>
  <si>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</si>
  <si>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</si>
  <si>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</si>
  <si>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</si>
  <si>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</si>
  <si>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</si>
  <si>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</si>
  <si>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</si>
  <si>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</si>
  <si>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</si>
  <si>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</si>
  <si>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</si>
  <si>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</si>
  <si>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</si>
  <si>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</si>
  <si>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</si>
  <si>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</si>
  <si>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</si>
  <si>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</si>
  <si>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</si>
  <si>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</si>
  <si>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</si>
  <si>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</si>
  <si>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</si>
  <si>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</si>
  <si>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</si>
  <si>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</si>
  <si>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</si>
  <si>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</si>
  <si>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</si>
  <si>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</si>
  <si>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</si>
  <si>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</si>
  <si>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</si>
  <si>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</si>
  <si>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</si>
  <si>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</si>
  <si>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</si>
  <si>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</si>
  <si>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</si>
  <si>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</si>
  <si>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</si>
  <si>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</si>
  <si>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</si>
  <si>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</si>
  <si>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</si>
  <si>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</si>
  <si>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</si>
  <si>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</si>
  <si>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</si>
  <si>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</si>
  <si>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</si>
  <si>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</si>
  <si>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</si>
  <si>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</si>
  <si>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</si>
  <si>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</si>
  <si>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</si>
  <si>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</si>
  <si>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</si>
  <si>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</si>
  <si>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</si>
  <si>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</si>
  <si>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</si>
  <si>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</si>
  <si>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</si>
  <si>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</si>
  <si>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</si>
  <si>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</si>
  <si>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</si>
  <si>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</si>
  <si>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</si>
  <si>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</si>
  <si>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</si>
  <si>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</si>
  <si>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</si>
  <si>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</si>
  <si>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</si>
  <si>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</si>
  <si>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</si>
  <si>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</si>
  <si>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</si>
  <si>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</si>
  <si>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</si>
  <si>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</si>
  <si>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</si>
  <si>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</si>
  <si>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</si>
  <si>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</si>
  <si>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</si>
  <si>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</si>
  <si>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</si>
  <si>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</si>
  <si>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</si>
  <si>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</si>
  <si>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</si>
  <si>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</si>
  <si>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</si>
  <si>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</si>
  <si>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</si>
  <si>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</si>
  <si>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</si>
  <si>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</si>
  <si>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</si>
  <si>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</si>
  <si>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</si>
  <si>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</si>
  <si>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</si>
  <si>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</si>
  <si>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</si>
  <si>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</si>
  <si>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</si>
  <si>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</si>
  <si>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</si>
  <si>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</si>
  <si>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</si>
  <si>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</si>
  <si>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</si>
  <si>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</si>
  <si>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</si>
  <si>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</si>
  <si>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</si>
  <si>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</si>
  <si>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</si>
  <si>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</si>
  <si>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</si>
  <si>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</si>
  <si>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</si>
  <si>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</si>
  <si>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</si>
  <si>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</si>
  <si>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</si>
  <si>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</si>
  <si>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</si>
  <si>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</si>
  <si>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</si>
  <si>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</si>
  <si>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</si>
  <si>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</si>
  <si>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</si>
  <si>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</si>
  <si>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</si>
  <si>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</si>
  <si>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</si>
  <si>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</si>
  <si>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</si>
  <si>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</si>
  <si>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</si>
  <si>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</si>
  <si>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</si>
  <si>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</si>
  <si>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</si>
  <si>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</si>
  <si>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</si>
  <si>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</si>
  <si>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</si>
  <si>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</si>
  <si>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</si>
  <si>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</si>
  <si>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</si>
  <si>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</si>
  <si>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</si>
  <si>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</si>
  <si>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</si>
  <si>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</si>
  <si>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</si>
  <si>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</si>
  <si>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</si>
  <si>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</si>
  <si>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</si>
  <si>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</si>
  <si>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</si>
  <si>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</si>
  <si>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</si>
  <si>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</si>
  <si>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</si>
  <si>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</si>
  <si>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</si>
  <si>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</si>
  <si>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</si>
  <si>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</si>
  <si>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</si>
  <si>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</si>
  <si>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</si>
  <si>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</si>
  <si>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</si>
  <si>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</si>
  <si>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</si>
  <si>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</si>
  <si>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</si>
  <si>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</si>
  <si>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</si>
  <si>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</si>
  <si>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</si>
  <si>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</si>
  <si>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</si>
  <si>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</si>
  <si>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</si>
  <si>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</si>
  <si>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</si>
  <si>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</si>
  <si>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</si>
  <si>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</si>
  <si>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</si>
  <si>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</si>
  <si>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</si>
  <si>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</si>
  <si>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</si>
  <si>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</si>
  <si>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</si>
  <si>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</si>
  <si>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</si>
  <si>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</si>
  <si>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</si>
  <si>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</si>
  <si>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</si>
  <si>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</si>
  <si>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</si>
  <si>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</si>
  <si>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</si>
  <si>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</si>
  <si>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</si>
  <si>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</si>
  <si>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</si>
  <si>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</si>
  <si>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</si>
  <si>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</si>
  <si>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</si>
  <si>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</si>
  <si>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</si>
  <si>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</si>
  <si>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</si>
  <si>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</si>
  <si>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</si>
  <si>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</si>
  <si>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</si>
  <si>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</si>
  <si>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</si>
  <si>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</si>
  <si>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</si>
  <si>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</si>
  <si>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</si>
  <si>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</si>
  <si>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</si>
  <si>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</si>
  <si>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</si>
  <si>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</si>
  <si>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</si>
  <si>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</si>
  <si>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</si>
  <si>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</si>
  <si>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</si>
  <si>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</si>
  <si>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</si>
  <si>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</si>
  <si>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</si>
  <si>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</si>
  <si>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</si>
  <si>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</si>
  <si>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</si>
  <si>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</si>
  <si>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</si>
  <si>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</si>
  <si>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</si>
  <si>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</si>
  <si>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</si>
  <si>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</si>
  <si>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</si>
  <si>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</si>
  <si>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</si>
  <si>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</si>
  <si>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</si>
  <si>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</si>
  <si>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</si>
  <si>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</si>
  <si>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</si>
  <si>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</si>
  <si>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</si>
  <si>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</si>
  <si>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</si>
  <si>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</si>
  <si>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</si>
  <si>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</si>
  <si>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</si>
  <si>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</si>
  <si>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</si>
  <si>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</si>
  <si>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</si>
  <si>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</si>
  <si>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</si>
  <si>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</si>
  <si>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</si>
  <si>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</si>
  <si>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</si>
  <si>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</si>
  <si>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</si>
  <si>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</si>
  <si>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</si>
  <si>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</si>
  <si>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</si>
  <si>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</si>
  <si>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</si>
  <si>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</si>
  <si>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</si>
  <si>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</si>
  <si>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</si>
  <si>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</si>
  <si>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</si>
  <si>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</si>
  <si>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</si>
  <si>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</si>
  <si>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</si>
  <si>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</si>
  <si>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</si>
  <si>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</si>
  <si>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</si>
  <si>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</si>
  <si>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</si>
  <si>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</si>
  <si>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</si>
  <si>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</si>
  <si>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</si>
  <si>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</si>
  <si>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</si>
  <si>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</si>
  <si>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</si>
  <si>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</si>
  <si>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</si>
  <si>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</si>
  <si>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</si>
  <si>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</si>
  <si>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</si>
  <si>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</si>
  <si>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</si>
  <si>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</si>
  <si>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</si>
  <si>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</si>
  <si>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</si>
  <si>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</si>
  <si>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</si>
  <si>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</si>
  <si>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</si>
  <si>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</si>
  <si>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</si>
  <si>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</si>
  <si>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</si>
  <si>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</si>
  <si>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</si>
  <si>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</si>
  <si>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</si>
  <si>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</si>
  <si>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</si>
  <si>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</si>
  <si>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</si>
  <si>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</si>
  <si>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</si>
  <si>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</si>
  <si>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</si>
  <si>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</si>
  <si>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</si>
  <si>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</si>
  <si>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</si>
  <si>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</si>
  <si>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</si>
  <si>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</si>
  <si>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</si>
  <si>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</si>
  <si>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</si>
  <si>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</si>
  <si>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</si>
  <si>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</si>
  <si>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</si>
  <si>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</si>
  <si>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</si>
  <si>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</si>
  <si>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</si>
  <si>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</si>
  <si>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</si>
  <si>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</si>
  <si>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</si>
  <si>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</si>
  <si>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</si>
  <si>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</si>
  <si>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</si>
  <si>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</si>
  <si>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</si>
  <si>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</si>
  <si>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</si>
  <si>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</si>
  <si>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</si>
  <si>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</si>
  <si>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</si>
  <si>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</si>
  <si>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</si>
  <si>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</si>
  <si>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</si>
  <si>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</si>
  <si>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</si>
  <si>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</si>
  <si>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</si>
  <si>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</si>
  <si>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</si>
  <si>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</si>
  <si>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</si>
  <si>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</si>
  <si>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</si>
  <si>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</si>
  <si>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</si>
  <si>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</si>
  <si>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</si>
  <si>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</si>
  <si>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</si>
  <si>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</si>
  <si>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</si>
  <si>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</si>
  <si>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</si>
  <si>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</si>
  <si>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</si>
  <si>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</si>
  <si>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</si>
  <si>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</si>
  <si>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</si>
  <si>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</si>
  <si>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</si>
  <si>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</si>
  <si>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</si>
  <si>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</si>
  <si>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</si>
  <si>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</si>
  <si>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</si>
  <si>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</si>
  <si>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</si>
  <si>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</si>
  <si>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</si>
  <si>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</si>
  <si>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</si>
  <si>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</si>
  <si>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</si>
  <si>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</si>
  <si>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</si>
  <si>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</si>
  <si>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</si>
  <si>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</si>
  <si>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</si>
  <si>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</si>
  <si>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</si>
  <si>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</si>
  <si>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</si>
  <si>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</si>
  <si>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</si>
  <si>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</si>
  <si>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</si>
  <si>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</si>
  <si>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</si>
  <si>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</si>
  <si>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</si>
  <si>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</si>
  <si>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</si>
  <si>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</si>
  <si>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</si>
  <si>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</si>
  <si>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</si>
  <si>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</si>
  <si>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</si>
  <si>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</si>
  <si>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</si>
  <si>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</si>
  <si>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</si>
  <si>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</si>
  <si>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</si>
  <si>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</si>
  <si>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</si>
  <si>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</si>
  <si>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</si>
  <si>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</si>
  <si>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</si>
  <si>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</si>
  <si>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</si>
  <si>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</si>
  <si>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</si>
  <si>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</si>
  <si>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</si>
  <si>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</si>
  <si>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</si>
  <si>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</si>
  <si>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</si>
  <si>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</si>
  <si>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</si>
  <si>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</si>
  <si>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</si>
  <si>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</si>
  <si>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</si>
  <si>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</si>
  <si>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</si>
  <si>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</si>
  <si>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</si>
  <si>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</si>
  <si>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</si>
  <si>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</si>
  <si>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</si>
  <si>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</si>
  <si>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</si>
  <si>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</si>
  <si>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</si>
  <si>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</si>
  <si>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</si>
  <si>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</si>
  <si>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</si>
  <si>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</si>
  <si>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</si>
  <si>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</si>
  <si>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</si>
  <si>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</si>
  <si>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</si>
  <si>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</si>
  <si>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</si>
  <si>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</si>
  <si>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</si>
  <si>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</si>
  <si>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</si>
  <si>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</si>
  <si>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</si>
  <si>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</si>
  <si>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</si>
  <si>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</si>
  <si>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</si>
  <si>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</si>
  <si>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</si>
  <si>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</si>
  <si>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</si>
  <si>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</si>
  <si>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</si>
  <si>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</si>
  <si>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</si>
  <si>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</si>
  <si>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</si>
  <si>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</si>
  <si>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</si>
  <si>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</si>
  <si>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</si>
  <si>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</si>
  <si>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</si>
  <si>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</si>
  <si>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</si>
  <si>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</si>
  <si>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</si>
  <si>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</si>
  <si>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</si>
  <si>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</si>
  <si>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</si>
  <si>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</si>
  <si>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</si>
  <si>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</si>
  <si>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</si>
  <si>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</si>
  <si>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</si>
  <si>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</si>
  <si>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</si>
  <si>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</si>
  <si>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</si>
  <si>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</si>
  <si>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</si>
  <si>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</si>
  <si>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</si>
  <si>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</si>
  <si>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</si>
  <si>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</si>
  <si>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</si>
  <si>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</si>
  <si>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</si>
  <si>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</si>
  <si>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</si>
  <si>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</si>
  <si>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</si>
  <si>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</si>
  <si>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</si>
  <si>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</si>
  <si>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</si>
  <si>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</si>
  <si>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</si>
  <si>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</si>
  <si>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</si>
  <si>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</si>
  <si>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</si>
  <si>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</si>
  <si>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</si>
  <si>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</si>
  <si>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</si>
  <si>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</si>
  <si>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</si>
  <si>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</si>
  <si>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</si>
  <si>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</si>
  <si>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</si>
  <si>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</si>
  <si>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</si>
  <si>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</si>
  <si>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</si>
  <si>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</si>
  <si>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</si>
  <si>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</si>
  <si>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</si>
  <si>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</si>
  <si>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</si>
  <si>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</si>
  <si>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</si>
  <si>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</si>
  <si>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</si>
  <si>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</si>
  <si>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</si>
  <si>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</si>
  <si>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</si>
  <si>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</si>
  <si>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</si>
  <si>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</si>
  <si>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</si>
  <si>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</si>
  <si>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</si>
  <si>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</si>
  <si>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</si>
  <si>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</si>
  <si>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</si>
  <si>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</si>
  <si>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</si>
  <si>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</si>
  <si>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</si>
  <si>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</si>
  <si>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</si>
  <si>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</si>
  <si>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</si>
  <si>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</si>
  <si>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</si>
  <si>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</si>
  <si>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</si>
  <si>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</si>
  <si>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</si>
  <si>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</si>
  <si>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</si>
  <si>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</si>
  <si>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</si>
  <si>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</si>
  <si>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</si>
  <si>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</si>
  <si>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</si>
  <si>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</si>
  <si>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</si>
  <si>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</si>
  <si>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</si>
  <si>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</si>
  <si>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</si>
  <si>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</si>
  <si>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</si>
  <si>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</si>
  <si>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</si>
  <si>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</si>
  <si>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</si>
  <si>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</si>
  <si>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</si>
  <si>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</si>
  <si>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</si>
  <si>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</si>
  <si>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</si>
  <si>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</si>
  <si>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</si>
  <si>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</si>
  <si>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</si>
  <si>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</si>
  <si>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</si>
  <si>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</si>
  <si>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</si>
  <si>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</si>
  <si>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</si>
  <si>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</si>
  <si>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</si>
  <si>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</si>
  <si>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</si>
  <si>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</si>
  <si>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</si>
  <si>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</si>
  <si>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</si>
  <si>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</si>
  <si>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</si>
  <si>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</si>
  <si>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</si>
  <si>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</si>
  <si>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</si>
  <si>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</si>
  <si>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</si>
  <si>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</si>
  <si>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</si>
  <si>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</si>
  <si>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</si>
  <si>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</si>
  <si>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</si>
  <si>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</si>
  <si>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</si>
  <si>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</si>
  <si>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</si>
  <si>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</si>
  <si>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</si>
  <si>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</si>
  <si>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</si>
  <si>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</si>
  <si>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</si>
  <si>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</si>
  <si>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</si>
  <si>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</si>
  <si>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</si>
  <si>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</si>
  <si>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</si>
  <si>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</si>
  <si>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</si>
  <si>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</si>
  <si>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</si>
  <si>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</si>
  <si>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</si>
  <si>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</si>
  <si>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</si>
  <si>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</si>
  <si>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</si>
  <si>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</si>
  <si>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</si>
  <si>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</si>
  <si>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</si>
  <si>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</si>
  <si>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</si>
  <si>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</si>
  <si>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</si>
  <si>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</si>
  <si>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</si>
  <si>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</si>
  <si>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</si>
  <si>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</si>
  <si>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</si>
  <si>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</si>
  <si>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</si>
  <si>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</si>
  <si>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</si>
  <si>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</si>
  <si>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</si>
  <si>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</si>
  <si>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</si>
  <si>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</si>
  <si>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</si>
  <si>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</si>
  <si>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</si>
  <si>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</si>
  <si>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</si>
  <si>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</si>
  <si>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</si>
  <si>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</si>
  <si>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</si>
  <si>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</si>
  <si>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</si>
  <si>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</si>
  <si>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</si>
  <si>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</si>
  <si>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</si>
  <si>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</si>
  <si>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</si>
  <si>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</si>
  <si>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</si>
  <si>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</si>
  <si>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</si>
  <si>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</si>
  <si>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</si>
  <si>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</si>
  <si>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</si>
  <si>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</si>
  <si>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</si>
  <si>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</si>
  <si>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</si>
  <si>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</si>
  <si>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</si>
  <si>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</si>
  <si>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</si>
  <si>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</si>
  <si>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</si>
  <si>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</si>
  <si>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</si>
  <si>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</si>
  <si>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</si>
  <si>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</si>
  <si>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</si>
  <si>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</si>
  <si>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</si>
  <si>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</si>
  <si>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</si>
  <si>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</si>
  <si>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</si>
  <si>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</si>
  <si>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</si>
  <si>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</si>
  <si>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</si>
  <si>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</si>
  <si>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</si>
  <si>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</si>
  <si>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</si>
  <si>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</si>
  <si>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</si>
  <si>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</si>
  <si>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</si>
  <si>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</si>
  <si>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</si>
  <si>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</si>
  <si>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</si>
  <si>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</si>
  <si>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</si>
  <si>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</si>
  <si>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</si>
  <si>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</si>
  <si>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</si>
  <si>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</si>
  <si>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</si>
  <si>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</si>
  <si>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</si>
  <si>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</si>
  <si>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</si>
  <si>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</si>
  <si>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</si>
  <si>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</si>
  <si>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</si>
  <si>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</si>
  <si>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</si>
  <si>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</si>
  <si>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</si>
  <si>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</si>
  <si>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</si>
  <si>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</si>
  <si>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</si>
  <si>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</si>
  <si>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</si>
  <si>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</si>
  <si>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</si>
  <si>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</si>
  <si>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</si>
  <si>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</si>
  <si>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</si>
  <si>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</si>
  <si>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</si>
  <si>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</si>
  <si>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</si>
  <si>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</si>
  <si>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</si>
  <si>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</si>
  <si>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</si>
  <si>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</si>
  <si>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</si>
  <si>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</si>
  <si>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</si>
  <si>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</si>
  <si>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</si>
  <si>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</si>
  <si>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</si>
  <si>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</si>
  <si>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</si>
  <si>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</si>
  <si>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</si>
  <si>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</si>
  <si>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</si>
  <si>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</si>
  <si>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</si>
  <si>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</si>
  <si>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</si>
  <si>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</si>
  <si>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</si>
  <si>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</si>
  <si>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</si>
  <si>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</si>
  <si>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</si>
  <si>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</si>
  <si>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</si>
  <si>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</si>
  <si>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</si>
  <si>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</si>
  <si>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</si>
  <si>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</si>
  <si>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</si>
  <si>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</si>
  <si>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</si>
  <si>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</si>
  <si>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</si>
  <si>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</si>
  <si>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</si>
  <si>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</si>
  <si>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</si>
  <si>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</si>
  <si>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</si>
  <si>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</si>
  <si>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</si>
  <si>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</si>
  <si>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</si>
  <si>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</si>
  <si>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</si>
  <si>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</si>
  <si>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</si>
  <si>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</si>
  <si>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</si>
  <si>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</si>
  <si>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</si>
  <si>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</si>
  <si>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</si>
  <si>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</si>
  <si>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</si>
  <si>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</si>
  <si>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</si>
  <si>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</si>
  <si>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</si>
  <si>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</si>
  <si>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</si>
  <si>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</si>
  <si>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</si>
  <si>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</si>
  <si>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</si>
  <si>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</si>
  <si>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</si>
  <si>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</si>
  <si>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</si>
  <si>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</si>
  <si>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</si>
  <si>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</si>
  <si>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</si>
  <si>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</si>
  <si>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</si>
  <si>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</si>
  <si>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</si>
  <si>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</si>
  <si>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</si>
  <si>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</si>
  <si>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</si>
  <si>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</si>
  <si>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</si>
  <si>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</si>
  <si>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</si>
  <si>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</si>
  <si>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</si>
  <si>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</si>
  <si>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</si>
  <si>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</si>
  <si>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</si>
  <si>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</si>
  <si>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</si>
  <si>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</si>
  <si>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</si>
  <si>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</si>
  <si>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</si>
  <si>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</si>
  <si>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</si>
  <si>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</si>
  <si>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</si>
  <si>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</si>
  <si>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</si>
  <si>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</si>
  <si>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</si>
  <si>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</si>
  <si>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</si>
  <si>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</si>
  <si>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</si>
  <si>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</si>
  <si>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</si>
  <si>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</si>
  <si>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</si>
  <si>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</si>
  <si>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</si>
  <si>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</si>
  <si>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</si>
  <si>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</si>
  <si>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</si>
  <si>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</si>
  <si>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</si>
  <si>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</si>
  <si>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</si>
  <si>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</si>
  <si>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</si>
  <si>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</si>
  <si>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</si>
  <si>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</si>
  <si>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</si>
  <si>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</si>
  <si>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</si>
  <si>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</si>
  <si>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</si>
  <si>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</si>
  <si>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</si>
  <si>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</si>
  <si>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</si>
  <si>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</si>
  <si>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</si>
  <si>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</si>
  <si>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</si>
  <si>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</si>
  <si>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</si>
  <si>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</si>
  <si>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</si>
  <si>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</si>
  <si>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</si>
  <si>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</si>
  <si>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</si>
  <si>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</si>
  <si>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</si>
  <si>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</si>
  <si>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</si>
  <si>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</si>
  <si>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</si>
  <si>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</si>
  <si>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</si>
  <si>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</si>
  <si>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</si>
  <si>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</si>
  <si>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</si>
  <si>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</si>
  <si>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</si>
  <si>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</si>
  <si>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</si>
  <si>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</si>
  <si>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</si>
  <si>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</si>
  <si>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</si>
  <si>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</si>
  <si>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</si>
  <si>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</si>
  <si>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</si>
  <si>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</si>
  <si>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</si>
  <si>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</si>
  <si>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</si>
  <si>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</si>
  <si>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</si>
  <si>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</si>
  <si>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</si>
  <si>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</si>
  <si>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</si>
  <si>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</si>
  <si>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</si>
  <si>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</si>
  <si>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</si>
  <si>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</si>
  <si>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</si>
  <si>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</si>
  <si>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</si>
  <si>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</si>
  <si>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</si>
  <si>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</si>
  <si>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</si>
  <si>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</si>
  <si>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</si>
  <si>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</si>
  <si>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</si>
  <si>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</si>
  <si>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</si>
  <si>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</si>
  <si>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</si>
  <si>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</si>
  <si>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</si>
  <si>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</si>
  <si>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</si>
  <si>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</si>
  <si>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</si>
  <si>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</si>
  <si>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</si>
  <si>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</si>
  <si>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</si>
  <si>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</si>
  <si>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</si>
  <si>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</si>
  <si>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</si>
  <si>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</si>
  <si>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</si>
  <si>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</si>
  <si>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</si>
  <si>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</si>
  <si>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</si>
  <si>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</si>
  <si>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</si>
  <si>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</si>
  <si>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</si>
  <si>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</si>
  <si>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</si>
  <si>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</si>
  <si>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</si>
  <si>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</si>
  <si>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</si>
  <si>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</si>
  <si>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</si>
  <si>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</si>
  <si>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</si>
  <si>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</si>
  <si>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</si>
  <si>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</si>
  <si>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</si>
  <si>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</si>
  <si>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</si>
  <si>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</si>
  <si>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</si>
  <si>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</si>
  <si>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</si>
  <si>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</si>
  <si>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</si>
  <si>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</si>
  <si>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</si>
  <si>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</si>
  <si>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</si>
  <si>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</si>
  <si>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</si>
  <si>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</si>
  <si>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</si>
  <si>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</si>
  <si>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</si>
  <si>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</si>
  <si>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</si>
  <si>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</si>
  <si>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</si>
  <si>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</si>
  <si>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</si>
  <si>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</si>
  <si>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</si>
  <si>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</si>
  <si>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</si>
  <si>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</si>
  <si>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</si>
  <si>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</si>
  <si>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</si>
  <si>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</si>
  <si>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</si>
  <si>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</si>
  <si>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</si>
  <si>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</si>
  <si>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</si>
  <si>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</si>
  <si>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</si>
  <si>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</si>
  <si>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</si>
  <si>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</si>
  <si>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</si>
  <si>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</si>
  <si>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</si>
  <si>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</si>
  <si>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</si>
  <si>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</si>
  <si>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</si>
  <si>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</si>
  <si>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</si>
  <si>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</si>
  <si>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</si>
  <si>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</si>
  <si>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</si>
  <si>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</si>
  <si>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</si>
  <si>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</si>
  <si>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</si>
  <si>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</si>
  <si>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</si>
  <si>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</si>
  <si>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</si>
  <si>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</si>
  <si>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</si>
  <si>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</si>
  <si>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</si>
  <si>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</si>
  <si>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</si>
  <si>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</si>
  <si>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</si>
  <si>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</si>
  <si>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</si>
  <si>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</si>
  <si>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</si>
  <si>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</si>
  <si>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</si>
  <si>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</si>
  <si>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</si>
  <si>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</si>
  <si>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</si>
  <si>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</si>
  <si>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</si>
  <si>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</si>
  <si>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</si>
  <si>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</si>
  <si>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</si>
  <si>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</si>
  <si>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</si>
  <si>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</si>
  <si>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</si>
  <si>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</si>
  <si>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</si>
  <si>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</si>
  <si>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</si>
  <si>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</si>
  <si>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</si>
  <si>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</si>
  <si>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</si>
  <si>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</si>
  <si>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</si>
  <si>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</si>
  <si>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</si>
  <si>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</si>
  <si>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</si>
  <si>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</si>
  <si>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</si>
  <si>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</si>
  <si>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</si>
  <si>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</si>
  <si>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</si>
  <si>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</si>
  <si>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</si>
  <si>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</si>
  <si>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</si>
  <si>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</si>
  <si>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</si>
  <si>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</si>
  <si>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</si>
  <si>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</si>
  <si>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</si>
  <si>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</si>
  <si>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</si>
  <si>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</si>
  <si>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</si>
  <si>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</si>
  <si>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</si>
  <si>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</si>
  <si>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</si>
  <si>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</si>
  <si>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</si>
  <si>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</si>
  <si>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</si>
  <si>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</si>
  <si>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</si>
  <si>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</si>
  <si>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</si>
  <si>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</si>
  <si>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</si>
  <si>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</si>
  <si>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</si>
  <si>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</si>
  <si>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</si>
  <si>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</si>
  <si>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</si>
  <si>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</si>
  <si>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</si>
  <si>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</si>
  <si>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</si>
  <si>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</si>
  <si>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</si>
  <si>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</si>
  <si>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</si>
  <si>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</si>
  <si>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</si>
  <si>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</si>
  <si>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</si>
  <si>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</si>
  <si>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</si>
  <si>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</si>
  <si>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</si>
  <si>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</si>
  <si>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</si>
  <si>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</si>
  <si>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</si>
  <si>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</si>
  <si>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</si>
  <si>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</si>
  <si>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</si>
  <si>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</si>
  <si>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</si>
  <si>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</si>
  <si>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</si>
  <si>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</si>
  <si>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</si>
  <si>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</si>
  <si>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</si>
  <si>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</si>
  <si>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</si>
  <si>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</si>
  <si>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</si>
  <si>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</si>
  <si>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</si>
  <si>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</si>
  <si>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</si>
  <si>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</si>
  <si>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</si>
  <si>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</si>
  <si>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</si>
  <si>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</si>
  <si>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</si>
  <si>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</si>
  <si>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</si>
  <si>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</si>
  <si>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</si>
  <si>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</si>
  <si>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</si>
  <si>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</si>
  <si>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</si>
  <si>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</si>
  <si>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</si>
  <si>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</si>
  <si>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</si>
  <si>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</si>
  <si>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</si>
  <si>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</si>
  <si>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</si>
  <si>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</si>
  <si>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</si>
  <si>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</si>
  <si>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</si>
  <si>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</si>
  <si>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</si>
  <si>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</si>
  <si>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</si>
  <si>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</si>
  <si>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</si>
  <si>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</si>
  <si>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</si>
  <si>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</si>
  <si>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</si>
  <si>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</si>
  <si>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</si>
  <si>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</si>
  <si>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</si>
  <si>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</si>
  <si>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</si>
  <si>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</si>
  <si>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</si>
  <si>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</si>
  <si>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</si>
  <si>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</si>
  <si>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</si>
  <si>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</si>
  <si>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</si>
  <si>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</si>
  <si>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</si>
  <si>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</si>
  <si>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</si>
  <si>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</si>
  <si>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</si>
  <si>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</si>
  <si>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</si>
  <si>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</si>
  <si>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</si>
  <si>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</si>
  <si>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</si>
  <si>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</si>
  <si>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</si>
  <si>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</si>
  <si>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</si>
  <si>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</si>
  <si>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</si>
  <si>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</si>
  <si>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</si>
  <si>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</si>
  <si>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</si>
  <si>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</si>
  <si>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</si>
  <si>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</si>
  <si>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</si>
  <si>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</si>
  <si>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</si>
  <si>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</si>
  <si>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</si>
  <si>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</si>
  <si>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</si>
  <si>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</si>
  <si>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</si>
  <si>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</si>
  <si>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</si>
  <si>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</si>
  <si>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</si>
  <si>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</si>
  <si>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</si>
  <si>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</si>
  <si>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</si>
  <si>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</si>
  <si>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</si>
  <si>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</si>
  <si>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</si>
  <si>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</si>
  <si>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</si>
  <si>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</si>
  <si>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</si>
  <si>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</si>
  <si>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</si>
  <si>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</si>
  <si>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</si>
  <si>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</si>
  <si>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</si>
  <si>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</si>
  <si>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</si>
  <si>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</si>
  <si>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</si>
  <si>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</si>
  <si>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</si>
  <si>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</si>
  <si>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</si>
  <si>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</si>
  <si>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</si>
  <si>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</si>
  <si>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</si>
  <si>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</si>
  <si>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</si>
  <si>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</si>
  <si>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</si>
  <si>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</si>
  <si>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</si>
  <si>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</si>
  <si>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</si>
  <si>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</si>
  <si>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</si>
  <si>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</si>
  <si>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</si>
  <si>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</si>
  <si>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</si>
  <si>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</si>
  <si>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</si>
  <si>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</si>
  <si>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</si>
  <si>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</si>
  <si>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</si>
  <si>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</si>
  <si>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</si>
  <si>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</si>
  <si>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</si>
  <si>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</si>
  <si>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</si>
  <si>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</si>
  <si>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</si>
  <si>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</si>
  <si>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</si>
  <si>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</si>
  <si>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</si>
  <si>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</si>
  <si>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</si>
  <si>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</si>
  <si>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</si>
  <si>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</si>
  <si>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</si>
  <si>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</si>
  <si>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</si>
  <si>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</si>
  <si>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</si>
  <si>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</si>
  <si>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</si>
  <si>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</si>
  <si>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</si>
  <si>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</si>
  <si>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</si>
  <si>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</si>
  <si>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</si>
  <si>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</si>
  <si>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</si>
  <si>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</si>
  <si>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</si>
  <si>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</si>
  <si>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</si>
  <si>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</si>
  <si>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</si>
  <si>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</si>
  <si>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</si>
  <si>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</si>
  <si>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</si>
  <si>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</si>
  <si>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</si>
  <si>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</si>
  <si>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</si>
  <si>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</si>
  <si>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</si>
  <si>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</si>
  <si>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</si>
  <si>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</si>
  <si>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</si>
  <si>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</si>
  <si>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</si>
  <si>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</si>
  <si>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</si>
  <si>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</si>
  <si>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</si>
  <si>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</si>
  <si>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</si>
  <si>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</si>
  <si>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</si>
  <si>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</si>
  <si>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</si>
  <si>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</si>
  <si>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</si>
  <si>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</si>
  <si>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</si>
  <si>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</si>
  <si>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</si>
  <si>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</si>
  <si>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</si>
  <si>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</si>
  <si>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</si>
  <si>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</si>
  <si>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</si>
  <si>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</si>
  <si>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</si>
  <si>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</si>
  <si>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</si>
  <si>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</si>
  <si>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</si>
  <si>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</si>
  <si>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</si>
  <si>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</si>
  <si>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</si>
  <si>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</si>
  <si>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</si>
  <si>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</si>
  <si>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</si>
  <si>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</si>
  <si>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</si>
  <si>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</si>
  <si>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</si>
  <si>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</si>
  <si>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</si>
  <si>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</si>
  <si>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</si>
  <si>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</si>
  <si>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</si>
  <si>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</si>
  <si>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</si>
  <si>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</si>
  <si>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</si>
  <si>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</si>
  <si>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</si>
  <si>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</si>
  <si>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</si>
  <si>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</si>
  <si>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</si>
  <si>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</si>
  <si>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</si>
  <si>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</si>
  <si>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</si>
  <si>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</si>
  <si>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</si>
  <si>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</si>
  <si>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</si>
  <si>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</si>
  <si>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</si>
  <si>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</si>
  <si>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</si>
  <si>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</si>
  <si>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</si>
  <si>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</si>
  <si>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</si>
  <si>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</si>
  <si>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</si>
  <si>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</si>
  <si>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</si>
  <si>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</si>
  <si>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</si>
  <si>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</si>
  <si>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</si>
  <si>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</si>
  <si>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</si>
  <si>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</si>
  <si>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</si>
  <si>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</si>
  <si>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</si>
  <si>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</si>
  <si>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</si>
  <si>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</si>
  <si>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</si>
  <si>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</si>
  <si>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</si>
  <si>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</si>
  <si>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</si>
  <si>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</si>
  <si>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</si>
  <si>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</si>
  <si>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</si>
  <si>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</si>
  <si>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</si>
  <si>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</si>
  <si>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</si>
  <si>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</si>
  <si>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</si>
  <si>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</si>
  <si>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</si>
  <si>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</si>
  <si>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</si>
  <si>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</si>
  <si>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</si>
  <si>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</si>
  <si>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</si>
  <si>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</si>
  <si>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</si>
  <si>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</si>
  <si>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</si>
  <si>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</si>
  <si>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</si>
  <si>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</si>
  <si>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</si>
  <si>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</si>
  <si>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</si>
  <si>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</si>
  <si>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</si>
  <si>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</si>
  <si>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</si>
  <si>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</si>
  <si>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</si>
  <si>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</si>
  <si>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</si>
  <si>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</si>
  <si>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</si>
  <si>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</si>
  <si>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</si>
  <si>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</si>
  <si>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</si>
  <si>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</si>
  <si>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</si>
  <si>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</si>
  <si>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</si>
  <si>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</si>
  <si>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</si>
  <si>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</si>
  <si>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</si>
  <si>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</si>
  <si>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</si>
  <si>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</si>
  <si>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</si>
  <si>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</si>
  <si>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</si>
  <si>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</si>
  <si>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</si>
  <si>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</si>
  <si>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</si>
  <si>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</si>
  <si>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</si>
  <si>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</si>
  <si>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</si>
  <si>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</si>
  <si>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</si>
  <si>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</si>
  <si>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</si>
  <si>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</si>
  <si>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</si>
  <si>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</si>
  <si>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</si>
  <si>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</si>
  <si>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</si>
  <si>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</si>
  <si>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</si>
  <si>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</si>
  <si>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</si>
  <si>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</si>
  <si>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</si>
  <si>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</si>
  <si>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</si>
  <si>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</si>
  <si>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</si>
  <si>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</si>
  <si>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</si>
  <si>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</si>
  <si>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</si>
  <si>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</si>
  <si>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</si>
  <si>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</si>
  <si>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</si>
  <si>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</si>
  <si>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</si>
  <si>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</si>
  <si>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</si>
  <si>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</si>
  <si>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</si>
  <si>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</si>
  <si>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</si>
  <si>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</si>
  <si>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</si>
  <si>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</si>
  <si>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</si>
  <si>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</si>
  <si>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</si>
  <si>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</si>
  <si>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</si>
  <si>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</si>
  <si>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</si>
  <si>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</si>
  <si>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</si>
  <si>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</si>
  <si>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</si>
  <si>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</si>
  <si>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</si>
  <si>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</si>
  <si>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</si>
  <si>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</si>
  <si>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</si>
  <si>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</si>
  <si>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</si>
  <si>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</si>
  <si>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</si>
  <si>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</si>
  <si>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</si>
  <si>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</si>
  <si>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</si>
  <si>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</si>
  <si>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</si>
  <si>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</si>
  <si>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</si>
  <si>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</si>
  <si>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</si>
  <si>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</si>
  <si>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</si>
  <si>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</si>
  <si>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</si>
  <si>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</si>
  <si>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</si>
  <si>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</si>
  <si>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</si>
  <si>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</si>
  <si>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</si>
  <si>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</si>
  <si>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</si>
  <si>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</si>
  <si>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</si>
  <si>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</si>
  <si>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</si>
  <si>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</si>
  <si>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</si>
  <si>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</si>
  <si>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</si>
  <si>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</si>
  <si>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</si>
  <si>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</si>
  <si>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</si>
  <si>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</si>
  <si>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</si>
  <si>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</si>
  <si>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</si>
  <si>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</si>
  <si>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</si>
  <si>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</si>
  <si>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</si>
  <si>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</si>
  <si>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</si>
  <si>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</si>
  <si>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</si>
  <si>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</si>
  <si>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</si>
  <si>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</si>
  <si>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</si>
  <si>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</si>
  <si>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</si>
  <si>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</si>
  <si>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</si>
  <si>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</si>
  <si>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</si>
  <si>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</si>
  <si>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</si>
  <si>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</si>
  <si>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</si>
  <si>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</si>
  <si>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</si>
  <si>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</si>
  <si>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</si>
  <si>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</si>
  <si>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</si>
  <si>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</si>
  <si>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</si>
  <si>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</si>
  <si>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</si>
  <si>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</si>
  <si>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</si>
  <si>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</si>
  <si>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</si>
  <si>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</si>
  <si>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</si>
  <si>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</si>
  <si>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</si>
  <si>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</si>
  <si>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</si>
  <si>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</si>
  <si>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</si>
  <si>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</si>
  <si>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</si>
  <si>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</si>
  <si>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</si>
  <si>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</si>
  <si>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</si>
  <si>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</si>
  <si>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</si>
  <si>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</si>
  <si>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</si>
  <si>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</si>
  <si>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</si>
  <si>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</si>
  <si>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</si>
  <si>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</si>
  <si>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</si>
  <si>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</si>
  <si>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</si>
  <si>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</si>
  <si>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</si>
  <si>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</si>
  <si>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</si>
  <si>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</si>
  <si>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</si>
  <si>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</si>
  <si>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</si>
  <si>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</si>
  <si>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</si>
  <si>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</si>
  <si>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</si>
  <si>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</si>
  <si>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</si>
  <si>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</si>
  <si>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</si>
  <si>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</si>
  <si>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</si>
  <si>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</si>
  <si>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</si>
  <si>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</si>
  <si>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</si>
  <si>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</si>
  <si>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</si>
  <si>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</si>
  <si>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</si>
  <si>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</si>
  <si>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</si>
  <si>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</si>
  <si>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</si>
  <si>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</si>
  <si>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</si>
  <si>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</si>
  <si>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</si>
  <si>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</si>
  <si>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</si>
  <si>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</si>
  <si>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</si>
  <si>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</si>
  <si>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</si>
  <si>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</si>
  <si>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</si>
  <si>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</si>
  <si>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</si>
  <si>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</si>
  <si>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</si>
  <si>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</si>
  <si>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</si>
  <si>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</si>
  <si>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</si>
  <si>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</si>
  <si>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</si>
  <si>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</si>
  <si>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</si>
  <si>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</si>
  <si>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</si>
  <si>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</si>
  <si>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</si>
  <si>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</si>
  <si>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</si>
  <si>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</si>
  <si>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</si>
  <si>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</si>
  <si>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</si>
  <si>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</si>
  <si>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</si>
  <si>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</si>
  <si>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</si>
  <si>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</si>
  <si>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</si>
  <si>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</si>
  <si>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</si>
  <si>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</si>
  <si>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</si>
  <si>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</si>
  <si>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</si>
  <si>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</si>
  <si>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</si>
  <si>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</si>
  <si>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</si>
  <si>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</si>
  <si>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</si>
  <si>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</si>
  <si>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</si>
  <si>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</si>
  <si>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</si>
  <si>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</si>
  <si>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</si>
  <si>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</si>
  <si>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</si>
  <si>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</si>
  <si>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</si>
  <si>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</si>
  <si>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</si>
  <si>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</si>
  <si>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</si>
  <si>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</si>
  <si>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</si>
  <si>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</si>
  <si>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</si>
  <si>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</si>
  <si>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</si>
  <si>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</si>
  <si>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</si>
  <si>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</si>
  <si>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</si>
  <si>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</si>
  <si>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</si>
  <si>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</si>
  <si>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</si>
  <si>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</si>
  <si>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</si>
  <si>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</si>
  <si>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</si>
  <si>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</si>
  <si>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</si>
  <si>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</si>
  <si>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</si>
  <si>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</si>
  <si>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</si>
  <si>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</si>
  <si>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</si>
  <si>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</si>
  <si>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</si>
  <si>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</si>
  <si>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</si>
  <si>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</si>
  <si>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</si>
  <si>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</si>
  <si>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</si>
  <si>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</si>
  <si>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</si>
  <si>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</si>
  <si>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</si>
  <si>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</si>
  <si>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</si>
  <si>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</si>
  <si>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</si>
  <si>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</si>
  <si>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</si>
  <si>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</si>
  <si>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</si>
  <si>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</si>
  <si>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</si>
  <si>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</si>
  <si>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</si>
  <si>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</si>
  <si>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</si>
  <si>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</si>
  <si>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</si>
  <si>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</si>
  <si>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</si>
  <si>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</si>
  <si>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</si>
  <si>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</si>
  <si>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</si>
  <si>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</si>
  <si>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</si>
  <si>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</si>
  <si>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</si>
  <si>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</si>
  <si>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</si>
  <si>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</si>
  <si>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</si>
  <si>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</si>
  <si>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</si>
  <si>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</si>
  <si>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</si>
  <si>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</si>
  <si>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</si>
  <si>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</si>
  <si>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</si>
  <si>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</si>
  <si>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</si>
  <si>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</si>
  <si>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</si>
  <si>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</si>
  <si>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</si>
  <si>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</si>
  <si>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</si>
  <si>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</si>
  <si>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</si>
  <si>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</si>
  <si>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</si>
  <si>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</si>
  <si>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</si>
  <si>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</si>
  <si>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</si>
  <si>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</si>
  <si>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</si>
  <si>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</si>
  <si>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</si>
  <si>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</si>
  <si>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</si>
  <si>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</si>
  <si>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</si>
  <si>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</si>
  <si>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</si>
  <si>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</si>
  <si>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</si>
  <si>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</si>
  <si>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</si>
  <si>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</si>
  <si>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</si>
  <si>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</si>
  <si>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</si>
  <si>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</si>
  <si>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</si>
  <si>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</si>
  <si>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</si>
  <si>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</si>
  <si>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</si>
  <si>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</si>
  <si>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</si>
  <si>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</si>
  <si>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</si>
  <si>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</si>
  <si>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</si>
  <si>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</si>
  <si>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</si>
  <si>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</si>
  <si>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</si>
  <si>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</si>
  <si>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</si>
  <si>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</si>
  <si>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</si>
  <si>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</si>
  <si>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</si>
  <si>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</si>
  <si>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</si>
  <si>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</si>
  <si>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</si>
  <si>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</si>
  <si>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</si>
  <si>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</si>
  <si>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</si>
  <si>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</si>
  <si>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</si>
  <si>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</si>
  <si>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</si>
  <si>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</si>
  <si>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</si>
  <si>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</si>
  <si>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</si>
  <si>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</si>
  <si>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</si>
  <si>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</si>
  <si>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</si>
  <si>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</si>
  <si>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</si>
  <si>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</si>
  <si>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</si>
  <si>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</si>
  <si>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</si>
  <si>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</si>
  <si>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</si>
  <si>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</si>
  <si>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</si>
  <si>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</si>
  <si>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</si>
  <si>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</si>
  <si>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</si>
  <si>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</si>
  <si>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</si>
  <si>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</si>
  <si>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</si>
  <si>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</si>
  <si>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</si>
  <si>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</si>
  <si>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</si>
  <si>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</si>
  <si>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</si>
  <si>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</si>
  <si>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</si>
  <si>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</si>
  <si>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</si>
  <si>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</si>
  <si>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</si>
  <si>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</si>
  <si>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</si>
  <si>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</si>
  <si>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</si>
  <si>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</si>
  <si>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</si>
  <si>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</si>
  <si>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</si>
  <si>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</si>
  <si>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</si>
  <si>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</si>
  <si>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</si>
  <si>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</si>
  <si>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</si>
  <si>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</si>
  <si>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</si>
  <si>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</si>
  <si>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</si>
  <si>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</si>
  <si>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</si>
  <si>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</si>
  <si>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</si>
  <si>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</si>
  <si>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</si>
  <si>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</si>
  <si>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</si>
  <si>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</si>
  <si>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</si>
  <si>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</si>
  <si>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</si>
  <si>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</si>
  <si>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</si>
  <si>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</si>
  <si>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</si>
  <si>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</si>
  <si>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</si>
  <si>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</si>
  <si>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</si>
  <si>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</si>
  <si>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</si>
  <si>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</si>
  <si>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</si>
  <si>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</si>
  <si>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</si>
  <si>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</si>
  <si>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</si>
  <si>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</si>
  <si>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</si>
  <si>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</si>
  <si>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</si>
  <si>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</si>
  <si>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</si>
  <si>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</si>
  <si>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</si>
  <si>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</si>
  <si>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</si>
  <si>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</si>
  <si>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</si>
  <si>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</si>
  <si>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</si>
  <si>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</si>
  <si>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</si>
  <si>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</si>
  <si>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</si>
  <si>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</si>
  <si>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</si>
  <si>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</si>
  <si>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</si>
  <si>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</si>
  <si>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</si>
  <si>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</si>
  <si>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</si>
  <si>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</si>
  <si>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</si>
  <si>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</si>
  <si>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</si>
  <si>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</si>
  <si>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</si>
  <si>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</si>
  <si>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</si>
  <si>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</si>
  <si>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</si>
  <si>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</si>
  <si>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</si>
  <si>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</si>
  <si>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</si>
  <si>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</si>
  <si>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</si>
  <si>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</si>
  <si>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</si>
  <si>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</si>
  <si>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</si>
  <si>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</si>
  <si>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</si>
  <si>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</si>
  <si>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</si>
  <si>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</si>
  <si>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</si>
  <si>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</si>
  <si>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</si>
  <si>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</si>
  <si>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</si>
  <si>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</si>
  <si>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</si>
  <si>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</si>
  <si>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</si>
  <si>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</si>
  <si>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</si>
  <si>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</si>
  <si>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</si>
  <si>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</si>
  <si>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</si>
  <si>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</si>
  <si>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</si>
  <si>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</si>
  <si>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</si>
  <si>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</si>
  <si>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</si>
  <si>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</si>
  <si>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</si>
  <si>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</si>
  <si>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</si>
  <si>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</si>
  <si>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</si>
  <si>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</si>
  <si>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</si>
  <si>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</si>
  <si>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</si>
  <si>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</si>
  <si>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</si>
  <si>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</si>
  <si>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</si>
  <si>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</si>
  <si>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</si>
  <si>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</si>
  <si>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</si>
  <si>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</si>
  <si>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</si>
  <si>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</si>
  <si>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</si>
  <si>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</si>
  <si>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</si>
  <si>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</si>
  <si>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</si>
  <si>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</si>
  <si>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</si>
  <si>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</si>
  <si>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</si>
  <si>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</si>
  <si>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</si>
  <si>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</si>
  <si>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</si>
  <si>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</si>
  <si>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</si>
  <si>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</si>
  <si>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</si>
  <si>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</si>
  <si>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</si>
  <si>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</si>
  <si>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</si>
  <si>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</si>
  <si>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</si>
  <si>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</si>
  <si>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</si>
  <si>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</si>
  <si>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</si>
  <si>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</si>
  <si>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</si>
  <si>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</si>
  <si>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</si>
  <si>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</si>
  <si>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</si>
  <si>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</si>
  <si>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</si>
  <si>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</si>
  <si>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</si>
  <si>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</si>
  <si>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</si>
  <si>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</si>
  <si>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</si>
  <si>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</si>
  <si>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</si>
  <si>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</si>
  <si>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</si>
  <si>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</si>
  <si>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</si>
  <si>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</si>
  <si>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</si>
  <si>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</si>
  <si>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</si>
  <si>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</si>
  <si>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</si>
  <si>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</si>
  <si>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</si>
  <si>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</si>
  <si>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</si>
  <si>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</si>
  <si>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</si>
  <si>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</si>
  <si>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</si>
  <si>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</si>
  <si>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</si>
  <si>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</si>
  <si>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</si>
  <si>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</si>
  <si>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</si>
  <si>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</si>
  <si>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</si>
  <si>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</si>
  <si>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</si>
  <si>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</si>
  <si>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</si>
  <si>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</si>
  <si>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</si>
  <si>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</si>
  <si>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</si>
  <si>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</si>
  <si>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</si>
  <si>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</si>
  <si>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</si>
  <si>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</si>
  <si>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</si>
  <si>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</si>
  <si>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</si>
  <si>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</si>
  <si>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</si>
  <si>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</si>
  <si>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</si>
  <si>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</si>
  <si>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</si>
  <si>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</si>
  <si>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</si>
  <si>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</si>
  <si>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</si>
  <si>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</si>
  <si>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</si>
  <si>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</si>
  <si>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</si>
  <si>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</si>
  <si>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</si>
  <si>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</si>
  <si>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</si>
  <si>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</si>
  <si>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</si>
  <si>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</si>
  <si>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</si>
  <si>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</si>
  <si>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</si>
  <si>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</si>
  <si>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</si>
  <si>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</si>
  <si>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</si>
  <si>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</si>
  <si>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</si>
  <si>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</si>
  <si>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</si>
  <si>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</si>
  <si>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</si>
  <si>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</si>
  <si>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</si>
  <si>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</si>
  <si>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</si>
  <si>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</si>
  <si>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</si>
  <si>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</si>
  <si>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</si>
  <si>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</si>
  <si>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</si>
  <si>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</si>
  <si>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</si>
  <si>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</si>
  <si>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</si>
  <si>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</si>
  <si>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</si>
  <si>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</si>
  <si>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</si>
  <si>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</si>
  <si>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</si>
  <si>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</si>
  <si>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</si>
  <si>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</si>
  <si>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</si>
  <si>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</si>
  <si>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</si>
  <si>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</si>
  <si>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</si>
  <si>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</si>
  <si>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</si>
  <si>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</si>
  <si>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</si>
  <si>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</si>
  <si>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</si>
  <si>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</si>
  <si>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</si>
  <si>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</si>
  <si>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</si>
  <si>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</si>
  <si>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</si>
  <si>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</si>
  <si>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</si>
  <si>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</si>
  <si>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</si>
  <si>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</si>
  <si>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</si>
  <si>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</si>
  <si>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</si>
  <si>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</si>
  <si>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</si>
  <si>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</si>
  <si>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</si>
  <si>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</si>
  <si>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</si>
  <si>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</si>
  <si>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</si>
  <si>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</si>
  <si>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</si>
  <si>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</si>
  <si>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</si>
  <si>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</si>
  <si>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</si>
  <si>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</si>
  <si>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</si>
  <si>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</si>
  <si>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</si>
  <si>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</si>
  <si>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</si>
  <si>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</si>
  <si>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</si>
  <si>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</si>
  <si>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</si>
  <si>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</si>
  <si>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</si>
  <si>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</si>
  <si>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</si>
  <si>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</si>
  <si>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</si>
  <si>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</si>
  <si>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</si>
  <si>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</si>
  <si>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</si>
  <si>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</si>
  <si>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</si>
  <si>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</si>
  <si>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</si>
  <si>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</si>
  <si>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</si>
  <si>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</si>
  <si>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</si>
  <si>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</si>
  <si>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</si>
  <si>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</si>
  <si>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</si>
  <si>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</si>
  <si>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</si>
  <si>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</si>
  <si>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</si>
  <si>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</si>
  <si>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</si>
  <si>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</si>
  <si>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</si>
  <si>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</si>
  <si>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</si>
  <si>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</si>
  <si>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</si>
  <si>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</si>
  <si>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</si>
  <si>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</si>
  <si>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</si>
  <si>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</si>
  <si>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</si>
  <si>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</si>
  <si>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</si>
  <si>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</si>
  <si>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</si>
  <si>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</si>
  <si>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</si>
  <si>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</si>
  <si>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</si>
  <si>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</si>
  <si>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</si>
  <si>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</si>
  <si>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</si>
  <si>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</si>
  <si>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</si>
  <si>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</si>
  <si>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</si>
  <si>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</si>
  <si>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</si>
  <si>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</si>
  <si>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</si>
  <si>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</si>
  <si>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</si>
  <si>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</si>
  <si>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</si>
  <si>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</si>
  <si>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</si>
  <si>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</si>
  <si>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</si>
  <si>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</si>
  <si>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</si>
  <si>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</si>
  <si>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</si>
  <si>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</si>
  <si>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</si>
  <si>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</si>
  <si>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</si>
  <si>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</si>
  <si>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</si>
  <si>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</si>
  <si>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</si>
  <si>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</si>
  <si>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</si>
  <si>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</si>
  <si>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</si>
  <si>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</si>
  <si>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</si>
  <si>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</si>
  <si>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</si>
  <si>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</si>
  <si>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</si>
  <si>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</si>
  <si>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</si>
  <si>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</si>
  <si>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</si>
  <si>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</si>
  <si>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</si>
  <si>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</si>
  <si>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</si>
  <si>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</si>
  <si>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</si>
  <si>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</si>
  <si>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</si>
  <si>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</si>
  <si>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</si>
  <si>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</si>
  <si>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</si>
  <si>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</si>
  <si>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</si>
  <si>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</si>
  <si>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</si>
  <si>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</si>
  <si>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</si>
  <si>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</si>
  <si>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</si>
  <si>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</si>
  <si>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</si>
  <si>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</si>
  <si>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</si>
  <si>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</si>
  <si>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</si>
  <si>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</si>
  <si>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</si>
  <si>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</si>
  <si>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</si>
  <si>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</si>
  <si>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</si>
  <si>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</si>
  <si>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</si>
  <si>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</si>
  <si>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</si>
  <si>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</si>
  <si>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</si>
  <si>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</si>
  <si>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</si>
  <si>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</si>
  <si>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</si>
  <si>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</si>
  <si>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</si>
  <si>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</si>
  <si>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</si>
  <si>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</si>
  <si>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</si>
  <si>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</si>
  <si>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</si>
  <si>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</si>
  <si>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</si>
  <si>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</si>
  <si>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</si>
  <si>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</si>
  <si>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</si>
  <si>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</si>
  <si>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</si>
  <si>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</si>
  <si>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</si>
  <si>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</si>
  <si>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</si>
  <si>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</si>
  <si>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</si>
  <si>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</si>
  <si>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</si>
  <si>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</si>
  <si>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</si>
  <si>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</si>
  <si>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</si>
  <si>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</si>
  <si>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</si>
  <si>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</si>
  <si>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</si>
  <si>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</si>
  <si>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</si>
  <si>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</si>
  <si>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</si>
  <si>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</si>
  <si>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</si>
  <si>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</si>
  <si>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</si>
  <si>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</si>
  <si>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</si>
  <si>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</si>
  <si>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</si>
  <si>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</si>
  <si>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</si>
  <si>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</si>
  <si>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</si>
  <si>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</si>
  <si>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</si>
  <si>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</si>
  <si>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</si>
  <si>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</si>
  <si>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</si>
  <si>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</si>
  <si>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</si>
  <si>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</si>
  <si>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</si>
  <si>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</si>
  <si>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</si>
  <si>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</si>
  <si>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</si>
  <si>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</si>
  <si>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</si>
  <si>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</si>
  <si>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</si>
  <si>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</si>
  <si>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</si>
  <si>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</si>
  <si>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</si>
  <si>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</si>
  <si>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</si>
  <si>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</si>
  <si>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</si>
  <si>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</si>
  <si>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</si>
  <si>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</si>
  <si>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</si>
  <si>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</si>
  <si>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</si>
  <si>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</si>
  <si>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</si>
  <si>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</si>
  <si>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</si>
  <si>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</si>
  <si>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</si>
  <si>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</si>
  <si>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</si>
  <si>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</si>
  <si>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</si>
  <si>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</si>
  <si>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</si>
  <si>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</si>
  <si>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</si>
  <si>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</si>
  <si>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</si>
  <si>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</si>
  <si>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</si>
  <si>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</si>
  <si>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</si>
  <si>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</si>
  <si>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</si>
  <si>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</si>
  <si>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</si>
  <si>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</si>
  <si>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</si>
  <si>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</si>
  <si>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</si>
  <si>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</si>
  <si>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</si>
  <si>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</si>
  <si>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</si>
  <si>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</si>
  <si>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</si>
  <si>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</si>
  <si>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</si>
  <si>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</si>
  <si>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</si>
  <si>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</si>
  <si>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</si>
  <si>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</si>
  <si>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</si>
  <si>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</si>
  <si>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</si>
  <si>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</si>
  <si>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</si>
  <si>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</si>
  <si>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</si>
  <si>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</si>
  <si>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</si>
  <si>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</si>
  <si>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</si>
  <si>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</si>
  <si>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</si>
  <si>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</si>
  <si>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</si>
  <si>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</si>
  <si>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</si>
  <si>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</si>
  <si>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</si>
  <si>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</si>
  <si>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</si>
  <si>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</si>
  <si>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</si>
  <si>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</si>
  <si>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</si>
  <si>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</si>
  <si>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</si>
  <si>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</si>
  <si>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</si>
  <si>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</si>
  <si>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</si>
  <si>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</si>
  <si>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</si>
  <si>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</si>
  <si>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</si>
  <si>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</si>
  <si>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</si>
  <si>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</si>
  <si>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</si>
  <si>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</si>
  <si>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</si>
  <si>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</si>
  <si>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</si>
  <si>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</si>
  <si>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</si>
  <si>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</si>
  <si>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</si>
  <si>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</si>
  <si>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</si>
  <si>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</si>
  <si>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</si>
  <si>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</si>
  <si>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</si>
  <si>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</si>
  <si>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</si>
  <si>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</si>
  <si>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</si>
  <si>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</si>
  <si>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</si>
  <si>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</si>
  <si>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</si>
  <si>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</si>
  <si>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</si>
  <si>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</si>
  <si>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</si>
  <si>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</si>
  <si>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</si>
  <si>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</si>
  <si>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</si>
  <si>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</si>
  <si>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</si>
  <si>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</si>
  <si>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</si>
  <si>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</si>
  <si>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</si>
  <si>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</si>
  <si>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</si>
  <si>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</si>
  <si>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</si>
  <si>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</si>
  <si>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</si>
  <si>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</si>
  <si>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</si>
  <si>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</si>
  <si>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</si>
  <si>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</si>
  <si>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</si>
  <si>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</si>
  <si>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</si>
  <si>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</si>
  <si>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</si>
  <si>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</si>
  <si>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</si>
  <si>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</si>
  <si>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</si>
  <si>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</si>
  <si>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</si>
  <si>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</si>
  <si>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</si>
  <si>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</si>
  <si>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</si>
  <si>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</si>
  <si>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</si>
  <si>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</si>
  <si>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</si>
  <si>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</si>
  <si>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</si>
  <si>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</si>
  <si>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</si>
  <si>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</si>
  <si>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</si>
  <si>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</si>
  <si>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</si>
  <si>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</si>
  <si>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</si>
  <si>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</si>
  <si>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</si>
  <si>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</si>
  <si>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</si>
  <si>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</si>
  <si>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</si>
  <si>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</si>
  <si>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</si>
  <si>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</si>
  <si>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</si>
  <si>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</si>
  <si>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</si>
  <si>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</si>
  <si>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</si>
  <si>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</si>
  <si>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</si>
  <si>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</si>
  <si>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</si>
  <si>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</si>
  <si>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</si>
  <si>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</si>
  <si>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</si>
  <si>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</si>
  <si>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</si>
  <si>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</si>
  <si>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</si>
  <si>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</si>
  <si>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</si>
  <si>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</si>
  <si>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</si>
  <si>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</si>
  <si>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</si>
  <si>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</si>
  <si>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</si>
  <si>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</si>
  <si>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</si>
  <si>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</si>
  <si>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</si>
  <si>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</si>
  <si>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</si>
  <si>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</si>
  <si>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</si>
  <si>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</si>
  <si>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</si>
  <si>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</si>
  <si>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</si>
  <si>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</si>
  <si>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</si>
  <si>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</si>
  <si>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</si>
  <si>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</si>
  <si>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</si>
  <si>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</si>
  <si>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</si>
  <si>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</si>
  <si>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</si>
  <si>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</si>
  <si>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</si>
  <si>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</si>
  <si>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</si>
  <si>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</si>
  <si>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</si>
  <si>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</si>
  <si>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</si>
  <si>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</si>
  <si>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</si>
  <si>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</si>
  <si>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</si>
  <si>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</si>
  <si>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</si>
  <si>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</si>
  <si>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</si>
  <si>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</si>
  <si>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</si>
  <si>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</si>
  <si>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</si>
  <si>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</si>
  <si>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</si>
  <si>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</si>
  <si>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</si>
  <si>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</si>
  <si>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</si>
  <si>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</si>
  <si>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</si>
  <si>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</si>
  <si>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</si>
  <si>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</si>
  <si>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</si>
  <si>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</si>
  <si>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</si>
  <si>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</si>
  <si>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</si>
  <si>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</si>
  <si>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</si>
  <si>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</si>
  <si>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</si>
  <si>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</si>
  <si>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</si>
  <si>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</si>
  <si>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</si>
  <si>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</si>
  <si>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</si>
  <si>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</si>
  <si>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</si>
  <si>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</si>
  <si>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</si>
  <si>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</si>
  <si>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</si>
  <si>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</si>
  <si>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</si>
  <si>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</si>
  <si>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</si>
  <si>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</si>
  <si>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</si>
  <si>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</si>
  <si>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</si>
  <si>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</si>
  <si>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</si>
  <si>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</si>
  <si>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</si>
  <si>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</si>
  <si>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</si>
  <si>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</si>
  <si>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</si>
  <si>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</si>
  <si>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</si>
  <si>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</si>
  <si>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</si>
  <si>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</si>
  <si>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</si>
  <si>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</si>
  <si>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</si>
  <si>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</si>
  <si>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</si>
  <si>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</si>
  <si>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</si>
  <si>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</si>
  <si>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</si>
  <si>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</si>
  <si>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</si>
  <si>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</si>
  <si>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</si>
  <si>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</si>
  <si>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</si>
  <si>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</si>
  <si>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</si>
  <si>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</si>
  <si>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</si>
  <si>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</si>
  <si>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</si>
  <si>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</si>
  <si>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</si>
  <si>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</si>
  <si>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</si>
  <si>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</si>
  <si>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</si>
  <si>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</si>
  <si>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</si>
  <si>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</si>
  <si>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</si>
  <si>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</si>
  <si>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</si>
  <si>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</si>
  <si>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</si>
  <si>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</si>
  <si>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</si>
  <si>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</si>
  <si>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</si>
  <si>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</si>
  <si>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</si>
  <si>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</si>
  <si>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</si>
  <si>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</si>
  <si>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</si>
  <si>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</si>
  <si>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</si>
  <si>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</si>
  <si>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</si>
  <si>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</si>
  <si>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</si>
  <si>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</si>
  <si>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</si>
  <si>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</si>
  <si>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</si>
  <si>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</si>
  <si>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</si>
  <si>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</si>
  <si>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</si>
  <si>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</si>
  <si>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</si>
  <si>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</si>
  <si>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</si>
  <si>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</si>
  <si>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</si>
  <si>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</si>
  <si>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</si>
  <si>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</si>
  <si>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</si>
  <si>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</si>
  <si>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</si>
  <si>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</si>
  <si>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</si>
  <si>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</si>
  <si>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</si>
  <si>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</si>
  <si>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</si>
  <si>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</si>
  <si>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</si>
  <si>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</si>
  <si>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</si>
  <si>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</si>
  <si>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</si>
  <si>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</si>
  <si>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</si>
  <si>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</si>
  <si>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</si>
  <si>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</si>
  <si>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</si>
  <si>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</si>
  <si>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</si>
  <si>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</si>
  <si>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</si>
  <si>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</si>
  <si>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</si>
  <si>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</si>
  <si>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</si>
  <si>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</si>
  <si>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</si>
  <si>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</si>
  <si>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</si>
  <si>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</si>
  <si>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</si>
  <si>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</si>
  <si>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</si>
  <si>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</si>
  <si>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</si>
  <si>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</si>
  <si>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</si>
  <si>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</si>
  <si>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</si>
  <si>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</si>
  <si>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</si>
  <si>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</si>
  <si>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</si>
  <si>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</si>
  <si>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</si>
  <si>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</si>
  <si>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</si>
  <si>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</si>
  <si>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</si>
  <si>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</si>
  <si>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</si>
  <si>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</si>
  <si>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</si>
  <si>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</si>
  <si>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</si>
  <si>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</si>
  <si>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</si>
  <si>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</si>
  <si>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</si>
  <si>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</si>
  <si>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</si>
  <si>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</si>
  <si>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</si>
  <si>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</si>
  <si>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</si>
  <si>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</si>
  <si>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</si>
  <si>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</si>
  <si>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</si>
  <si>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</si>
  <si>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</si>
  <si>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</si>
  <si>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</si>
  <si>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</si>
  <si>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</si>
  <si>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</si>
  <si>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</si>
  <si>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</si>
  <si>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</si>
  <si>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</si>
  <si>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</si>
  <si>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</si>
  <si>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</si>
  <si>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</si>
  <si>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</si>
  <si>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</si>
  <si>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</si>
  <si>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</si>
  <si>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</si>
  <si>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</si>
  <si>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</si>
  <si>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</si>
  <si>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</si>
  <si>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</si>
  <si>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</si>
  <si>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</si>
  <si>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</si>
  <si>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</si>
  <si>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</si>
  <si>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</si>
  <si>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</si>
  <si>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</si>
  <si>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</si>
  <si>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</si>
  <si>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</si>
  <si>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</si>
  <si>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</si>
  <si>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</si>
  <si>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</si>
  <si>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</si>
  <si>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</si>
  <si>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</si>
  <si>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</si>
  <si>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</si>
  <si>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</si>
  <si>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</si>
  <si>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</si>
  <si>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</si>
  <si>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</si>
  <si>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</si>
  <si>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</si>
  <si>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</si>
  <si>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</si>
  <si>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</si>
  <si>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</si>
  <si>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</si>
  <si>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</si>
  <si>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</si>
  <si>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</si>
  <si>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</si>
  <si>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</si>
  <si>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</si>
  <si>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</si>
  <si>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</si>
  <si>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</si>
  <si>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</si>
  <si>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</si>
  <si>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</si>
  <si>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</si>
  <si>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</si>
  <si>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</si>
  <si>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</si>
  <si>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</si>
  <si>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</si>
  <si>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</si>
  <si>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</si>
  <si>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</si>
  <si>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</si>
  <si>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</si>
  <si>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</si>
  <si>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</si>
  <si>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</si>
  <si>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</si>
  <si>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</si>
  <si>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</si>
  <si>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</si>
  <si>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</si>
  <si>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</si>
  <si>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</si>
  <si>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</si>
  <si>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</si>
  <si>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</si>
  <si>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</si>
  <si>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</si>
  <si>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</si>
  <si>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</si>
  <si>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</si>
  <si>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</si>
  <si>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</si>
  <si>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</si>
  <si>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</si>
  <si>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</si>
  <si>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</si>
  <si>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</si>
  <si>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</si>
  <si>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</si>
  <si>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</si>
  <si>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</si>
  <si>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</si>
  <si>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</si>
  <si>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</si>
  <si>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</si>
  <si>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</si>
  <si>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</si>
  <si>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</si>
  <si>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</si>
  <si>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</si>
  <si>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</si>
  <si>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</si>
  <si>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</si>
  <si>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</si>
  <si>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</si>
  <si>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</si>
  <si>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</si>
  <si>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</si>
  <si>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</si>
  <si>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</si>
  <si>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</si>
  <si>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</si>
  <si>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</si>
  <si>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</si>
  <si>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</si>
  <si>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</si>
  <si>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</si>
  <si>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</si>
  <si>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</si>
  <si>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</si>
  <si>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</si>
  <si>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</si>
  <si>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</si>
  <si>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</si>
  <si>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</si>
  <si>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</si>
  <si>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</si>
  <si>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</si>
  <si>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</si>
  <si>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</si>
  <si>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</si>
  <si>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</si>
  <si>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</si>
  <si>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</si>
  <si>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</si>
  <si>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</si>
  <si>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</si>
  <si>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</si>
  <si>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</si>
  <si>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</si>
  <si>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</si>
  <si>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</si>
  <si>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</si>
  <si>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</si>
  <si>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</si>
  <si>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</si>
  <si>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</si>
  <si>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</si>
  <si>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</si>
  <si>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</si>
  <si>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</si>
  <si>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</si>
  <si>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</si>
  <si>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</si>
  <si>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</si>
  <si>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</si>
  <si>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</si>
  <si>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</si>
  <si>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</si>
  <si>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</si>
  <si>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</si>
  <si>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</si>
  <si>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</si>
  <si>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</si>
  <si>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</si>
  <si>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</si>
  <si>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</si>
  <si>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</si>
  <si>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</si>
  <si>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</si>
  <si>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</si>
  <si>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</si>
  <si>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</si>
  <si>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</si>
  <si>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</si>
  <si>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</si>
  <si>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</si>
  <si>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</si>
  <si>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</si>
  <si>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</si>
  <si>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</si>
  <si>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</si>
  <si>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</si>
  <si>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</si>
  <si>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</si>
  <si>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</si>
  <si>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</si>
  <si>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</si>
  <si>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</si>
  <si>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</si>
  <si>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</si>
  <si>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</si>
  <si>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</si>
  <si>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</si>
  <si>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</si>
  <si>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</si>
  <si>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</si>
  <si>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</si>
  <si>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</si>
  <si>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</si>
  <si>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</si>
  <si>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</si>
  <si>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</si>
  <si>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</si>
  <si>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</si>
  <si>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</si>
  <si>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</si>
  <si>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</si>
  <si>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</si>
  <si>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</si>
  <si>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</si>
  <si>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</si>
  <si>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</si>
  <si>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</si>
  <si>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</si>
  <si>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</si>
  <si>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</si>
  <si>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</si>
  <si>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</si>
  <si>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</si>
  <si>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</si>
  <si>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</si>
  <si>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</si>
  <si>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</si>
  <si>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</si>
  <si>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</si>
  <si>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</si>
  <si>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</si>
  <si>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</si>
  <si>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</si>
  <si>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</si>
  <si>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</si>
  <si>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</si>
  <si>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</si>
  <si>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</si>
  <si>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</si>
  <si>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</si>
  <si>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</si>
  <si>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</si>
  <si>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</si>
  <si>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</si>
  <si>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</si>
  <si>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</si>
  <si>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</si>
  <si>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</si>
  <si>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</si>
  <si>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</si>
  <si>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</si>
  <si>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</si>
  <si>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</si>
  <si>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</si>
  <si>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</si>
  <si>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</si>
  <si>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</si>
  <si>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</si>
  <si>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</si>
  <si>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</si>
  <si>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</si>
  <si>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</si>
  <si>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</si>
  <si>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</si>
  <si>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</si>
  <si>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</si>
  <si>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</si>
  <si>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</si>
  <si>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</si>
  <si>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</si>
  <si>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</si>
  <si>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</si>
  <si>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</si>
  <si>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</si>
  <si>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</si>
  <si>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</si>
  <si>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</si>
  <si>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</si>
  <si>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</si>
  <si>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</si>
  <si>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</si>
  <si>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</si>
  <si>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</si>
  <si>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</si>
  <si>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</si>
  <si>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</si>
  <si>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</si>
  <si>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</si>
  <si>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</si>
  <si>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</si>
  <si>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</si>
  <si>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</si>
  <si>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</si>
  <si>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</si>
  <si>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</si>
  <si>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</si>
  <si>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</si>
  <si>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</si>
  <si>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</si>
  <si>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</si>
  <si>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</si>
  <si>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</si>
  <si>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</si>
  <si>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</si>
  <si>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</si>
  <si>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</si>
  <si>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</si>
  <si>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</si>
  <si>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</si>
  <si>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</si>
  <si>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</si>
  <si>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</si>
  <si>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</si>
  <si>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</si>
  <si>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</si>
  <si>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</si>
  <si>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</si>
  <si>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</si>
  <si>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</si>
  <si>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</si>
  <si>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</si>
  <si>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</si>
  <si>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</si>
  <si>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</si>
  <si>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</si>
  <si>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</si>
  <si>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</si>
  <si>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</si>
  <si>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</si>
  <si>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</si>
  <si>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</si>
  <si>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</si>
  <si>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</si>
  <si>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</si>
  <si>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</si>
  <si>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</si>
  <si>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</si>
  <si>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</si>
  <si>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</si>
  <si>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</si>
  <si>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</si>
  <si>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</si>
  <si>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</si>
  <si>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</si>
  <si>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</si>
  <si>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</si>
  <si>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</si>
  <si>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</si>
  <si>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</si>
  <si>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</si>
  <si>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</si>
  <si>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</si>
  <si>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</si>
  <si>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</si>
  <si>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</si>
  <si>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</si>
  <si>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</si>
  <si>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</si>
  <si>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</si>
  <si>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</si>
  <si>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</si>
  <si>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</si>
  <si>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</si>
  <si>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</si>
  <si>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</si>
  <si>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</si>
  <si>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</si>
  <si>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</si>
  <si>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</si>
  <si>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</si>
  <si>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</si>
  <si>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</si>
  <si>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</si>
  <si>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</si>
  <si>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</si>
  <si>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</si>
  <si>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</si>
  <si>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</si>
  <si>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</si>
  <si>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</si>
  <si>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</si>
  <si>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</si>
  <si>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</si>
  <si>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</si>
  <si>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</si>
  <si>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</si>
  <si>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</si>
  <si>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</si>
  <si>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</si>
  <si>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</si>
  <si>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</si>
  <si>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</si>
  <si>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</si>
  <si>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</si>
  <si>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</si>
  <si>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</si>
  <si>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</si>
  <si>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</si>
  <si>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</si>
  <si>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</si>
  <si>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</si>
  <si>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</si>
  <si>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</si>
  <si>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</si>
  <si>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</si>
  <si>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</si>
  <si>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</si>
  <si>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</si>
  <si>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</si>
  <si>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</si>
  <si>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</si>
  <si>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</si>
  <si>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</si>
  <si>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</si>
  <si>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</si>
  <si>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</si>
  <si>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</si>
  <si>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</si>
  <si>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</si>
  <si>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</si>
  <si>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</si>
  <si>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</si>
  <si>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</si>
  <si>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</si>
  <si>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</si>
  <si>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</si>
  <si>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</si>
  <si>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</si>
  <si>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</si>
  <si>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</si>
  <si>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</si>
  <si>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</si>
  <si>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</si>
  <si>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</si>
  <si>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</si>
  <si>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</si>
  <si>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</si>
  <si>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</si>
  <si>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</si>
  <si>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</si>
  <si>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</si>
  <si>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</si>
  <si>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</si>
  <si>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</si>
  <si>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</si>
  <si>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</si>
  <si>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</si>
  <si>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</si>
  <si>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</si>
  <si>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</si>
  <si>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</si>
  <si>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</si>
  <si>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</si>
  <si>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</si>
  <si>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</si>
  <si>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</si>
  <si>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</si>
  <si>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</si>
  <si>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</si>
  <si>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</si>
  <si>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</si>
  <si>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</si>
  <si>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</si>
  <si>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</si>
  <si>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</si>
  <si>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</si>
  <si>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</si>
  <si>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</si>
  <si>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</si>
  <si>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</si>
  <si>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</si>
  <si>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</si>
  <si>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</si>
  <si>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</si>
  <si>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</si>
  <si>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</si>
  <si>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</si>
  <si>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</si>
  <si>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</si>
  <si>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</si>
  <si>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</si>
  <si>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</si>
  <si>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</si>
  <si>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</si>
  <si>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</si>
  <si>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</si>
  <si>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</si>
  <si>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</si>
  <si>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</si>
  <si>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</si>
  <si>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</si>
  <si>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</si>
  <si>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</si>
  <si>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</si>
  <si>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</si>
  <si>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</si>
  <si>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</si>
  <si>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</si>
  <si>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</si>
  <si>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</si>
  <si>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</si>
  <si>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</si>
  <si>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</si>
  <si>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</si>
  <si>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</si>
  <si>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</si>
  <si>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</si>
  <si>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</si>
  <si>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</si>
  <si>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</si>
  <si>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</si>
  <si>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</si>
  <si>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</si>
  <si>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</si>
  <si>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</si>
  <si>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</si>
  <si>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</si>
  <si>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</si>
  <si>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</si>
  <si>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</si>
  <si>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</si>
  <si>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</si>
  <si>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</si>
  <si>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</si>
  <si>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</si>
  <si>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</si>
  <si>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</si>
  <si>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</si>
  <si>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</si>
  <si>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</si>
  <si>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</si>
  <si>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</si>
  <si>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</si>
  <si>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</si>
  <si>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</si>
  <si>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</si>
  <si>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</si>
  <si>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</si>
  <si>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</si>
  <si>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</si>
  <si>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</si>
  <si>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</si>
  <si>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</si>
  <si>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</si>
  <si>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</si>
  <si>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</si>
  <si>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</si>
  <si>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</si>
  <si>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</si>
  <si>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</si>
  <si>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</si>
  <si>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</si>
  <si>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</si>
  <si>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</si>
  <si>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</si>
  <si>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</si>
  <si>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</si>
  <si>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</si>
  <si>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</si>
  <si>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</si>
  <si>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</si>
  <si>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</si>
  <si>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</si>
  <si>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</si>
  <si>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</si>
  <si>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</si>
  <si>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</si>
  <si>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</si>
  <si>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</si>
  <si>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</si>
  <si>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</si>
  <si>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</si>
  <si>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</si>
  <si>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</si>
  <si>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</si>
  <si>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</si>
  <si>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</si>
  <si>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</si>
  <si>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</si>
  <si>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</si>
  <si>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</si>
  <si>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</si>
  <si>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</si>
  <si>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</si>
  <si>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</si>
  <si>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</si>
  <si>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</si>
  <si>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</si>
  <si>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</si>
  <si>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</si>
  <si>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</si>
  <si>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</si>
  <si>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</si>
  <si>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</si>
  <si>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</si>
  <si>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</si>
  <si>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</si>
  <si>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</si>
  <si>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</si>
  <si>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</si>
  <si>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</si>
  <si>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</si>
  <si>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</si>
  <si>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</si>
  <si>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</si>
  <si>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</si>
  <si>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</si>
  <si>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</si>
  <si>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</si>
  <si>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</si>
  <si>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</si>
  <si>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</si>
  <si>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</si>
  <si>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</si>
  <si>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</si>
  <si>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</si>
  <si>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</si>
  <si>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</si>
  <si>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</si>
  <si>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</si>
  <si>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</si>
  <si>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</si>
  <si>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</si>
  <si>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</si>
  <si>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</si>
  <si>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</si>
  <si>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</si>
  <si>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</si>
  <si>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</si>
  <si>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</si>
  <si>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</si>
  <si>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</si>
  <si>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</si>
  <si>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</si>
  <si>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</si>
  <si>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</si>
  <si>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</si>
  <si>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</si>
  <si>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</si>
  <si>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</si>
  <si>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</si>
  <si>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</si>
  <si>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</si>
  <si>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</si>
  <si>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</si>
  <si>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</si>
  <si>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</si>
  <si>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</si>
  <si>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</si>
  <si>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</si>
  <si>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</si>
  <si>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</si>
  <si>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</si>
  <si>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</si>
  <si>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</si>
  <si>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</si>
  <si>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</si>
  <si>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</si>
  <si>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</si>
  <si>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</si>
  <si>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</si>
  <si>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</si>
  <si>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</si>
  <si>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</si>
  <si>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</si>
  <si>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</si>
  <si>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</si>
  <si>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</si>
  <si>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</si>
  <si>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</si>
  <si>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</si>
  <si>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</si>
  <si>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</si>
  <si>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</si>
  <si>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</si>
  <si>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</si>
  <si>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</si>
  <si>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</si>
  <si>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</si>
  <si>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</si>
  <si>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</si>
  <si>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</si>
  <si>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</si>
  <si>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</si>
  <si>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</si>
  <si>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</si>
  <si>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</si>
  <si>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</si>
  <si>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</si>
  <si>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</si>
  <si>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</si>
  <si>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</si>
  <si>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</si>
  <si>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</si>
  <si>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</si>
  <si>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</si>
  <si>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</si>
  <si>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</si>
  <si>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</si>
  <si>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</si>
  <si>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</si>
  <si>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</si>
  <si>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</si>
  <si>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</si>
  <si>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</si>
  <si>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</si>
  <si>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</si>
  <si>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</si>
  <si>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</si>
  <si>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</si>
  <si>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</si>
  <si>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</si>
  <si>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</si>
  <si>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</si>
  <si>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</si>
  <si>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</si>
  <si>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</si>
  <si>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</si>
  <si>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</si>
  <si>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</si>
  <si>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</si>
  <si>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</si>
  <si>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</si>
  <si>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</si>
  <si>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</si>
  <si>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</si>
  <si>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</si>
  <si>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</si>
  <si>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</si>
  <si>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</si>
  <si>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</si>
  <si>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</si>
  <si>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</si>
  <si>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</si>
  <si>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</si>
  <si>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</si>
  <si>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</si>
  <si>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</si>
  <si>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</si>
  <si>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</si>
  <si>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</si>
  <si>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</si>
  <si>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</si>
  <si>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</si>
  <si>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</si>
  <si>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</si>
  <si>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</si>
  <si>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</si>
  <si>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</si>
  <si>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</si>
  <si>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</si>
  <si>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</si>
  <si>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</si>
  <si>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</si>
  <si>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</si>
  <si>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</si>
  <si>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</si>
  <si>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</si>
  <si>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</si>
  <si>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</si>
  <si>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</si>
  <si>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</si>
  <si>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</si>
  <si>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</si>
  <si>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</si>
  <si>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</si>
  <si>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</si>
  <si>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</si>
  <si>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</si>
  <si>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</si>
  <si>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</si>
  <si>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</si>
  <si>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</si>
  <si>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</si>
  <si>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</si>
  <si>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</si>
  <si>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</si>
  <si>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</si>
  <si>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</si>
  <si>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</si>
  <si>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</si>
  <si>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</si>
  <si>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</si>
  <si>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</si>
  <si>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</si>
  <si>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</si>
  <si>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</si>
  <si>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</si>
  <si>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</si>
  <si>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</si>
  <si>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</si>
  <si>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</si>
  <si>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</si>
  <si>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</si>
  <si>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</si>
  <si>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</si>
  <si>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</si>
  <si>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</si>
  <si>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</si>
  <si>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</si>
  <si>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</si>
  <si>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</si>
  <si>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</si>
  <si>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</si>
  <si>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</si>
  <si>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</si>
  <si>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</si>
  <si>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</si>
  <si>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</si>
  <si>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</si>
  <si>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</si>
  <si>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</si>
  <si>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</si>
  <si>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</si>
  <si>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</si>
  <si>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</si>
  <si>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</si>
  <si>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</si>
  <si>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</si>
  <si>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</si>
  <si>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</si>
  <si>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</si>
  <si>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</si>
  <si>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</si>
  <si>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</si>
  <si>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</si>
  <si>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</si>
  <si>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</si>
  <si>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</si>
  <si>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</si>
  <si>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</si>
  <si>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</si>
  <si>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</si>
  <si>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</si>
  <si>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</si>
  <si>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</si>
  <si>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</si>
  <si>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</si>
  <si>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</si>
  <si>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</si>
  <si>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</si>
  <si>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</si>
  <si>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</si>
  <si>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</si>
  <si>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</si>
  <si>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</si>
  <si>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</si>
  <si>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</si>
  <si>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</si>
  <si>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</si>
  <si>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</si>
  <si>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</si>
  <si>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</si>
  <si>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</si>
  <si>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</si>
  <si>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</si>
  <si>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</si>
  <si>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</si>
  <si>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</si>
  <si>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</si>
  <si>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</si>
  <si>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</si>
  <si>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</si>
  <si>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</si>
  <si>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</si>
  <si>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</si>
  <si>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</si>
  <si>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</si>
  <si>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</si>
  <si>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</si>
  <si>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</si>
  <si>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</si>
  <si>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</si>
  <si>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</si>
  <si>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</si>
  <si>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</si>
  <si>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</si>
  <si>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</si>
  <si>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</si>
  <si>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</si>
  <si>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</si>
  <si>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</si>
  <si>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</si>
  <si>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</si>
  <si>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</si>
  <si>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</si>
  <si>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</si>
  <si>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</si>
  <si>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</si>
  <si>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</si>
  <si>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</si>
  <si>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</si>
  <si>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</si>
  <si>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</si>
  <si>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</si>
  <si>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</si>
  <si>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</si>
  <si>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</si>
  <si>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</si>
  <si>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</si>
  <si>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</si>
  <si>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</si>
  <si>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</si>
  <si>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</si>
  <si>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</si>
  <si>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</si>
  <si>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</si>
  <si>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</si>
  <si>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</si>
  <si>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</si>
  <si>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</si>
  <si>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</si>
  <si>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</si>
  <si>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</si>
  <si>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</si>
  <si>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</si>
  <si>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</si>
  <si>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</si>
  <si>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</si>
  <si>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</si>
  <si>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</si>
  <si>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</si>
  <si>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</si>
  <si>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</si>
  <si>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</si>
  <si>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</si>
  <si>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</si>
  <si>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</si>
  <si>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</si>
  <si>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</si>
  <si>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</si>
  <si>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</si>
  <si>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</si>
  <si>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</si>
  <si>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</si>
  <si>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</si>
  <si>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</si>
  <si>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</si>
  <si>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</si>
  <si>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</si>
  <si>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</si>
  <si>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</si>
  <si>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</si>
  <si>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</si>
  <si>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</si>
  <si>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</si>
  <si>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</si>
  <si>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</si>
  <si>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</si>
  <si>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</si>
  <si>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</si>
  <si>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</si>
  <si>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</si>
  <si>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</si>
  <si>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</si>
  <si>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</si>
  <si>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</si>
  <si>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</si>
  <si>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</si>
  <si>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</si>
  <si>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</si>
  <si>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</si>
  <si>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</si>
  <si>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</si>
  <si>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</si>
  <si>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</si>
  <si>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</si>
  <si>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</si>
  <si>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</si>
  <si>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</si>
  <si>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</si>
  <si>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</si>
  <si>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</si>
  <si>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</si>
  <si>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</si>
  <si>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</si>
  <si>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</si>
  <si>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</si>
  <si>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</si>
  <si>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</si>
  <si>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</si>
  <si>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</si>
  <si>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</si>
  <si>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</si>
  <si>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</si>
  <si>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</si>
  <si>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</si>
  <si>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</si>
  <si>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</si>
  <si>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</si>
  <si>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</si>
  <si>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</si>
  <si>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</si>
  <si>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</si>
  <si>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</si>
  <si>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</si>
  <si>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</si>
  <si>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</si>
  <si>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</si>
  <si>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</si>
  <si>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</si>
  <si>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</si>
  <si>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</si>
  <si>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</si>
  <si>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</si>
  <si>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</si>
  <si>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</si>
  <si>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</si>
  <si>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</si>
  <si>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</si>
  <si>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</si>
  <si>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</si>
  <si>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</si>
  <si>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</si>
  <si>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</si>
  <si>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</si>
  <si>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</si>
  <si>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</si>
  <si>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</si>
  <si>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</si>
  <si>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</si>
  <si>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</si>
  <si>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</si>
  <si>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</si>
  <si>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</si>
  <si>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</si>
  <si>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</si>
  <si>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</si>
  <si>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</si>
  <si>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</si>
  <si>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</si>
  <si>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</si>
  <si>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</si>
  <si>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</si>
  <si>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</si>
  <si>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</si>
  <si>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</si>
  <si>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</si>
  <si>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</si>
  <si>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</si>
  <si>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</si>
  <si>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</si>
  <si>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</si>
  <si>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</si>
  <si>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</si>
  <si>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</si>
  <si>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</si>
  <si>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</si>
  <si>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</si>
  <si>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</si>
  <si>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</si>
  <si>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</si>
  <si>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</si>
  <si>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</si>
  <si>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</si>
  <si>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</si>
  <si>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</si>
  <si>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</si>
  <si>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</si>
  <si>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</si>
  <si>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</si>
  <si>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</si>
  <si>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</si>
  <si>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</si>
  <si>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</si>
  <si>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</si>
  <si>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</si>
  <si>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</si>
  <si>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</si>
  <si>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</si>
  <si>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</si>
  <si>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</si>
  <si>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</si>
  <si>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</si>
  <si>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</si>
  <si>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</si>
  <si>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</si>
  <si>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</si>
  <si>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</si>
  <si>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</si>
  <si>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</si>
  <si>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</si>
  <si>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</si>
  <si>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</si>
  <si>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</si>
  <si>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</si>
  <si>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</si>
  <si>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</si>
  <si>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</si>
  <si>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</si>
  <si>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</si>
  <si>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</si>
  <si>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</si>
  <si>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</si>
  <si>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</si>
  <si>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</si>
  <si>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</si>
  <si>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</si>
  <si>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</si>
  <si>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</si>
  <si>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</si>
  <si>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</si>
  <si>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</si>
  <si>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</si>
  <si>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</si>
  <si>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</si>
  <si>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</si>
  <si>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</si>
  <si>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</si>
  <si>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</si>
  <si>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</si>
  <si>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</si>
  <si>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</si>
  <si>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</si>
  <si>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</si>
  <si>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</si>
  <si>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</si>
  <si>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</si>
  <si>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</si>
  <si>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</si>
  <si>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</si>
  <si>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</si>
  <si>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</si>
  <si>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</si>
  <si>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</si>
  <si>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</si>
  <si>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</si>
  <si>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</si>
  <si>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</si>
  <si>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</si>
  <si>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</si>
  <si>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</si>
  <si>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</si>
  <si>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</si>
  <si>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</si>
  <si>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</si>
  <si>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</si>
  <si>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</si>
  <si>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</si>
  <si>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</si>
  <si>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</si>
  <si>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</si>
  <si>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</si>
  <si>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</si>
  <si>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</si>
  <si>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</si>
  <si>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</si>
  <si>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</si>
  <si>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</si>
  <si>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</si>
  <si>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</si>
  <si>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</si>
  <si>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</si>
  <si>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</si>
  <si>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</si>
  <si>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</si>
  <si>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</si>
  <si>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</si>
  <si>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</si>
  <si>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</si>
  <si>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</si>
  <si>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</si>
  <si>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</si>
  <si>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</si>
  <si>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</si>
  <si>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</si>
  <si>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</si>
  <si>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</si>
  <si>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</si>
  <si>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</si>
  <si>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</si>
  <si>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</si>
  <si>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</si>
  <si>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</si>
  <si>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</si>
  <si>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</si>
  <si>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</si>
  <si>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</si>
  <si>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</si>
  <si>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</si>
  <si>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</si>
  <si>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</si>
  <si>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</si>
  <si>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</si>
  <si>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</si>
  <si>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</si>
  <si>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</si>
  <si>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</si>
  <si>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</si>
  <si>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</si>
  <si>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</si>
  <si>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</si>
  <si>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</si>
  <si>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</si>
  <si>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</si>
  <si>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</si>
  <si>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</si>
  <si>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</si>
  <si>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</si>
  <si>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</si>
  <si>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</si>
  <si>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</si>
  <si>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</si>
  <si>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</si>
  <si>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</si>
  <si>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</si>
  <si>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</si>
  <si>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</si>
  <si>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</si>
  <si>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</si>
  <si>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</si>
  <si>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</si>
  <si>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</si>
  <si>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</si>
  <si>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</si>
  <si>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</si>
  <si>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</si>
  <si>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</si>
  <si>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</si>
  <si>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</si>
  <si>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</si>
  <si>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</si>
  <si>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</si>
  <si>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</si>
  <si>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</si>
  <si>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</si>
  <si>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</si>
  <si>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</si>
  <si>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</si>
  <si>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</si>
  <si>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</si>
  <si>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</si>
  <si>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</si>
  <si>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</si>
  <si>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</si>
  <si>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</si>
  <si>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</si>
  <si>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</si>
  <si>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</si>
  <si>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</si>
  <si>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</si>
  <si>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</si>
  <si>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</si>
  <si>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</si>
  <si>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</si>
  <si>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</si>
  <si>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</si>
  <si>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</si>
  <si>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</si>
  <si>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</si>
  <si>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</si>
  <si>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</si>
  <si>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</si>
  <si>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</si>
  <si>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</si>
  <si>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</si>
  <si>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</si>
  <si>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</si>
  <si>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</si>
  <si>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</si>
  <si>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</si>
  <si>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</si>
  <si>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</si>
  <si>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</si>
  <si>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</si>
  <si>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</si>
  <si>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</si>
  <si>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</si>
  <si>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</si>
  <si>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</si>
  <si>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</si>
  <si>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</si>
  <si>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</si>
  <si>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</si>
  <si>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</si>
  <si>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</si>
  <si>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</si>
  <si>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</si>
  <si>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</si>
  <si>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</si>
  <si>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</si>
  <si>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</si>
  <si>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</si>
  <si>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</si>
  <si>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</si>
  <si>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</si>
  <si>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</si>
  <si>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</si>
  <si>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</si>
  <si>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</si>
  <si>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</si>
  <si>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</si>
  <si>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</si>
  <si>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</si>
  <si>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</si>
  <si>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</si>
  <si>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</si>
  <si>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</si>
  <si>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</si>
  <si>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</si>
  <si>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</si>
  <si>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</si>
  <si>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</si>
  <si>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</si>
  <si>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</si>
  <si>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</si>
  <si>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</si>
  <si>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</si>
  <si>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</si>
  <si>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</si>
  <si>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</si>
  <si>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</si>
  <si>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</si>
  <si>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</si>
  <si>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</si>
  <si>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</si>
  <si>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</si>
  <si>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</si>
  <si>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</si>
  <si>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</si>
  <si>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</si>
  <si>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</si>
  <si>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</si>
  <si>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</si>
  <si>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</si>
  <si>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</si>
  <si>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</si>
  <si>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</si>
  <si>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</si>
  <si>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</si>
  <si>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</si>
  <si>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</si>
  <si>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</si>
  <si>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</si>
  <si>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</si>
  <si>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</si>
  <si>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</si>
  <si>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</si>
  <si>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</si>
  <si>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</si>
  <si>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</si>
  <si>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</si>
  <si>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</si>
  <si>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</si>
  <si>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</si>
  <si>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</si>
  <si>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</si>
  <si>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</si>
  <si>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</si>
  <si>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</si>
  <si>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</si>
  <si>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</si>
  <si>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</si>
  <si>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</si>
  <si>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</si>
  <si>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</si>
  <si>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</si>
  <si>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</si>
  <si>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</si>
  <si>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</si>
  <si>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</si>
  <si>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</si>
  <si>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</si>
  <si>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</si>
  <si>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</si>
  <si>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</si>
  <si>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</si>
  <si>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</si>
  <si>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</si>
  <si>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</si>
  <si>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</si>
  <si>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</si>
  <si>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</si>
  <si>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</si>
  <si>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</si>
  <si>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</si>
  <si>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</si>
  <si>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</si>
  <si>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</si>
  <si>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</si>
  <si>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</si>
  <si>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</si>
  <si>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</si>
  <si>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</si>
  <si>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</si>
  <si>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</si>
  <si>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</si>
  <si>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</si>
  <si>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</si>
  <si>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</si>
  <si>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</si>
  <si>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</si>
  <si>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</si>
  <si>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</si>
  <si>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</si>
  <si>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</si>
  <si>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</si>
  <si>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</si>
  <si>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</si>
  <si>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</si>
  <si>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</si>
  <si>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</si>
  <si>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</si>
  <si>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</si>
  <si>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</si>
  <si>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</si>
  <si>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</si>
  <si>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</si>
  <si>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</si>
  <si>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</si>
  <si>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</si>
  <si>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</si>
  <si>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</si>
  <si>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</si>
  <si>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</si>
  <si>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</si>
  <si>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</si>
  <si>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</si>
  <si>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</si>
  <si>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</si>
  <si>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</si>
  <si>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</si>
  <si>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</si>
  <si>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</si>
  <si>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</si>
  <si>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</si>
  <si>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</si>
  <si>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</si>
  <si>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</si>
  <si>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</si>
  <si>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</si>
  <si>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</si>
  <si>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</si>
  <si>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</si>
  <si>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</si>
  <si>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</si>
  <si>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</si>
  <si>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</si>
  <si>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</si>
  <si>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</si>
  <si>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</si>
  <si>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</si>
  <si>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</si>
  <si>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</si>
  <si>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</si>
  <si>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</si>
  <si>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</si>
  <si>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</si>
  <si>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</si>
  <si>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</si>
  <si>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</si>
  <si>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</si>
  <si>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</si>
  <si>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</si>
  <si>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</si>
  <si>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</si>
  <si>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</si>
  <si>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</si>
  <si>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</si>
  <si>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</si>
  <si>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</si>
  <si>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</si>
  <si>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</si>
  <si>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</si>
  <si>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</si>
  <si>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</si>
  <si>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</si>
  <si>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</si>
  <si>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</si>
  <si>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</si>
  <si>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</si>
  <si>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</si>
  <si>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</si>
  <si>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</si>
  <si>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</si>
  <si>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</si>
  <si>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</si>
  <si>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</si>
  <si>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</si>
  <si>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</si>
  <si>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</si>
  <si>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</si>
  <si>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</si>
  <si>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</si>
  <si>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</si>
  <si>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</si>
  <si>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</si>
  <si>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</si>
  <si>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</si>
  <si>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</si>
  <si>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</si>
  <si>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</si>
  <si>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</si>
  <si>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</si>
  <si>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</si>
  <si>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</si>
  <si>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</si>
  <si>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</si>
  <si>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</si>
  <si>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</si>
  <si>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</si>
  <si>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</si>
  <si>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</si>
  <si>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</si>
  <si>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</si>
  <si>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</si>
  <si>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</si>
  <si>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</si>
  <si>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</si>
  <si>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</si>
  <si>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</si>
  <si>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</si>
  <si>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</si>
  <si>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</si>
  <si>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</si>
  <si>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</si>
  <si>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</si>
  <si>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</si>
  <si>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</si>
  <si>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</si>
  <si>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</si>
  <si>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</si>
  <si>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</si>
  <si>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</si>
  <si>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</si>
  <si>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</si>
  <si>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</si>
  <si>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</si>
  <si>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</si>
  <si>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</si>
  <si>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</si>
  <si>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</si>
  <si>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</si>
  <si>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</si>
  <si>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</si>
  <si>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</si>
  <si>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</si>
  <si>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</si>
  <si>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</si>
  <si>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</si>
  <si>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</si>
  <si>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</si>
  <si>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</si>
  <si>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</si>
  <si>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</si>
  <si>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</si>
  <si>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</si>
  <si>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</si>
  <si>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</si>
  <si>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</si>
  <si>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</si>
  <si>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</si>
  <si>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</si>
  <si>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</si>
  <si>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</si>
  <si>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</si>
  <si>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</si>
  <si>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</si>
  <si>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</si>
  <si>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</si>
  <si>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</si>
  <si>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</si>
  <si>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</si>
  <si>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</si>
  <si>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</si>
  <si>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</si>
  <si>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</si>
  <si>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</si>
  <si>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</si>
  <si>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</si>
  <si>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</si>
  <si>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</si>
  <si>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</si>
  <si>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</si>
  <si>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</si>
  <si>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</si>
  <si>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</si>
  <si>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</si>
  <si>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</si>
  <si>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</si>
  <si>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</si>
  <si>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</si>
  <si>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</si>
  <si>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</si>
  <si>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</si>
  <si>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</si>
  <si>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</si>
  <si>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</si>
  <si>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</si>
  <si>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</si>
  <si>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</si>
  <si>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</si>
  <si>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</si>
  <si>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</si>
  <si>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</si>
  <si>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</si>
  <si>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</si>
  <si>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</si>
  <si>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</si>
  <si>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</si>
  <si>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</si>
  <si>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</si>
  <si>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</si>
  <si>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</si>
  <si>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</si>
  <si>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</si>
  <si>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</si>
  <si>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</si>
  <si>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</si>
  <si>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</si>
  <si>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</si>
  <si>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</si>
  <si>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</si>
  <si>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</si>
  <si>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</si>
  <si>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</si>
  <si>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</si>
  <si>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</si>
  <si>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</si>
  <si>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</si>
  <si>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</si>
  <si>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</si>
  <si>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</si>
  <si>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</si>
  <si>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</si>
  <si>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</si>
  <si>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</si>
  <si>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</si>
  <si>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</si>
  <si>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</si>
  <si>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</si>
  <si>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</si>
  <si>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</si>
  <si>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</si>
  <si>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</si>
  <si>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</si>
  <si>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</si>
  <si>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</si>
  <si>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</si>
  <si>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</si>
  <si>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</si>
  <si>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</si>
  <si>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</si>
  <si>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</si>
  <si>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</si>
  <si>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</si>
  <si>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</si>
  <si>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</si>
  <si>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</si>
  <si>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</si>
  <si>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</si>
  <si>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</si>
  <si>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</si>
  <si>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</si>
  <si>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</si>
  <si>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</si>
  <si>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</si>
  <si>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</si>
  <si>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</si>
  <si>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</si>
  <si>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</si>
  <si>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</si>
  <si>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</si>
  <si>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</si>
  <si>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</si>
  <si>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</si>
  <si>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</si>
  <si>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</si>
  <si>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</si>
  <si>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</si>
  <si>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</si>
  <si>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</si>
  <si>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</si>
  <si>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</si>
  <si>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</si>
  <si>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</si>
  <si>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</si>
  <si>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</si>
  <si>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</si>
  <si>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</si>
  <si>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</si>
  <si>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</si>
  <si>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</si>
  <si>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</si>
  <si>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</si>
  <si>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</si>
  <si>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</si>
  <si>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</si>
  <si>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</si>
  <si>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</si>
  <si>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</si>
  <si>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</si>
  <si>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</si>
  <si>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</si>
  <si>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</si>
  <si>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</si>
  <si>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</si>
  <si>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</si>
  <si>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</si>
  <si>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</si>
  <si>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</si>
  <si>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</si>
  <si>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</si>
  <si>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</si>
  <si>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</si>
  <si>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</si>
  <si>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</si>
  <si>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</si>
  <si>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</si>
  <si>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</si>
  <si>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</si>
  <si>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</si>
  <si>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</si>
  <si>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</si>
  <si>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</si>
  <si>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</si>
  <si>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</si>
  <si>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</si>
  <si>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</si>
  <si>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</si>
  <si>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</si>
  <si>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</si>
  <si>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</si>
  <si>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</si>
  <si>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</si>
  <si>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</si>
  <si>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</si>
  <si>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</si>
  <si>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</si>
  <si>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</si>
  <si>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</si>
  <si>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</si>
  <si>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</si>
  <si>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</si>
  <si>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</si>
  <si>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</si>
  <si>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</si>
  <si>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</si>
  <si>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</si>
  <si>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</si>
  <si>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</si>
  <si>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</si>
  <si>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</si>
  <si>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</si>
  <si>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</si>
  <si>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</si>
  <si>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</si>
  <si>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</si>
  <si>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</si>
  <si>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</si>
  <si>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</si>
  <si>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</si>
  <si>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</si>
  <si>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</si>
  <si>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</si>
  <si>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</si>
  <si>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</si>
  <si>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</si>
  <si>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</si>
  <si>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</si>
  <si>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</si>
  <si>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</si>
  <si>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</si>
  <si>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</si>
  <si>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</si>
  <si>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</si>
  <si>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</si>
  <si>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</si>
  <si>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</si>
  <si>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</si>
  <si>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</si>
  <si>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</si>
  <si>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</si>
  <si>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</si>
  <si>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</si>
  <si>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</si>
  <si>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</si>
  <si>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</si>
  <si>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</si>
  <si>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</si>
  <si>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</si>
  <si>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</si>
  <si>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</si>
  <si>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</si>
  <si>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</si>
  <si>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</si>
  <si>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</si>
  <si>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</si>
  <si>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</si>
  <si>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</si>
  <si>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</si>
  <si>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</si>
  <si>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</si>
  <si>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</si>
  <si>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</si>
  <si>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</si>
  <si>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</si>
  <si>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</si>
  <si>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</si>
  <si>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</si>
  <si>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</si>
  <si>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</si>
  <si>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</si>
  <si>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</si>
  <si>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</si>
  <si>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</si>
  <si>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</si>
  <si>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</si>
  <si>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</si>
  <si>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</si>
  <si>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</si>
  <si>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</si>
  <si>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</si>
  <si>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</si>
  <si>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</si>
  <si>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</si>
  <si>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</si>
  <si>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</si>
  <si>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</si>
  <si>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</si>
  <si>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</si>
  <si>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</si>
  <si>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</si>
  <si>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</si>
  <si>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</si>
  <si>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</si>
  <si>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</si>
  <si>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</si>
  <si>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</si>
  <si>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</si>
  <si>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</si>
  <si>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</si>
  <si>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</si>
  <si>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</si>
  <si>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</si>
  <si>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</si>
  <si>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</si>
  <si>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</si>
  <si>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</si>
  <si>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</si>
  <si>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</si>
  <si>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</si>
  <si>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</si>
  <si>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</si>
  <si>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</si>
  <si>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</si>
  <si>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</si>
  <si>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</si>
  <si>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</si>
  <si>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</si>
  <si>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</si>
  <si>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</si>
  <si>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</si>
  <si>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</si>
  <si>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</si>
  <si>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</si>
  <si>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</si>
  <si>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</si>
  <si>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</si>
  <si>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</si>
  <si>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</si>
  <si>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</si>
  <si>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</si>
  <si>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</si>
  <si>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</si>
  <si>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</si>
  <si>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</si>
  <si>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</si>
  <si>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</si>
  <si>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</si>
  <si>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</si>
  <si>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</si>
  <si>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</si>
  <si>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</si>
  <si>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</si>
  <si>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</si>
  <si>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</si>
  <si>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</si>
  <si>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</si>
  <si>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</si>
  <si>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</si>
  <si>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</si>
  <si>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</si>
  <si>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</si>
  <si>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</si>
  <si>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</si>
  <si>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</si>
  <si>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</si>
  <si>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</si>
  <si>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</si>
  <si>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</si>
  <si>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</si>
  <si>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</si>
  <si>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</si>
  <si>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</si>
  <si>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</si>
  <si>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</si>
  <si>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</si>
  <si>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</si>
  <si>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</si>
  <si>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</si>
  <si>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</si>
  <si>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</si>
  <si>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</si>
  <si>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</si>
  <si>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</si>
  <si>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</si>
  <si>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</si>
  <si>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</si>
  <si>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</si>
  <si>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</si>
  <si>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</si>
  <si>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</si>
  <si>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</si>
  <si>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</si>
  <si>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</si>
  <si>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</si>
  <si>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</si>
  <si>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</si>
  <si>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</si>
  <si>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</si>
  <si>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</si>
  <si>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</si>
  <si>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</si>
  <si>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</si>
  <si>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</si>
  <si>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</si>
  <si>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</si>
  <si>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</si>
  <si>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</si>
  <si>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</si>
  <si>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</si>
  <si>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</si>
  <si>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</si>
  <si>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</si>
  <si>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</si>
  <si>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</si>
  <si>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</si>
  <si>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</si>
  <si>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</si>
  <si>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</si>
  <si>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</si>
  <si>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</si>
  <si>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</si>
  <si>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</si>
  <si>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</si>
  <si>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</si>
  <si>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</si>
  <si>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</si>
  <si>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</si>
  <si>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</si>
  <si>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</si>
  <si>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</si>
  <si>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</si>
  <si>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</si>
  <si>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</si>
  <si>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</si>
  <si>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</si>
  <si>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</si>
  <si>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</si>
  <si>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</si>
  <si>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</si>
  <si>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</si>
  <si>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</si>
  <si>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</si>
  <si>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</si>
  <si>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</si>
  <si>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</si>
  <si>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</si>
  <si>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</si>
  <si>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</si>
  <si>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</si>
  <si>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</si>
  <si>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</si>
  <si>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</si>
  <si>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</si>
  <si>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</si>
  <si>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</si>
  <si>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</si>
  <si>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</si>
  <si>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</si>
  <si>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</si>
  <si>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</si>
  <si>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</si>
  <si>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</si>
  <si>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</si>
  <si>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</si>
  <si>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</si>
  <si>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</si>
  <si>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</si>
  <si>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</si>
  <si>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</si>
  <si>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</si>
  <si>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</si>
  <si>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</si>
  <si>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</si>
  <si>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</si>
  <si>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</si>
  <si>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</si>
  <si>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</si>
  <si>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</si>
  <si>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</si>
  <si>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</si>
  <si>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</si>
  <si>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</si>
  <si>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</si>
  <si>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</si>
  <si>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</si>
  <si>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</si>
  <si>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</si>
  <si>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</si>
  <si>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</si>
  <si>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</si>
  <si>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</si>
  <si>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</si>
  <si>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</si>
  <si>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</si>
  <si>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</si>
  <si>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</si>
  <si>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</si>
  <si>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</si>
  <si>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</si>
  <si>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</si>
  <si>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</si>
  <si>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</si>
  <si>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</si>
  <si>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</si>
  <si>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</si>
  <si>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</si>
  <si>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</si>
  <si>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</si>
  <si>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</si>
  <si>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</si>
  <si>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</si>
  <si>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</si>
  <si>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</si>
  <si>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</si>
  <si>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</si>
  <si>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</si>
  <si>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</si>
  <si>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</si>
  <si>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</si>
  <si>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</si>
  <si>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</si>
  <si>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</si>
  <si>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</si>
  <si>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</si>
  <si>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</si>
  <si>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</si>
  <si>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</si>
  <si>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</si>
  <si>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</si>
  <si>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</si>
  <si>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</si>
  <si>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</si>
  <si>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</si>
  <si>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</si>
  <si>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</si>
  <si>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</si>
  <si>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</si>
  <si>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</si>
  <si>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</si>
  <si>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</si>
  <si>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</si>
  <si>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</si>
  <si>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</si>
  <si>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</si>
  <si>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</si>
  <si>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</si>
  <si>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</si>
  <si>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</si>
  <si>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</si>
  <si>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</si>
  <si>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</si>
  <si>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</si>
  <si>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</si>
  <si>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</si>
  <si>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</si>
  <si>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</si>
  <si>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</si>
  <si>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</si>
  <si>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</si>
  <si>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</si>
  <si>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</si>
  <si>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</si>
  <si>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</si>
  <si>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</si>
  <si>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</si>
  <si>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</si>
  <si>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</si>
  <si>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</si>
  <si>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</si>
  <si>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</si>
  <si>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</si>
  <si>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</si>
  <si>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</si>
  <si>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</si>
  <si>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</si>
  <si>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</si>
  <si>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</si>
  <si>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</si>
  <si>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</si>
  <si>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</si>
  <si>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</si>
  <si>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</si>
  <si>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</si>
  <si>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</si>
  <si>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</si>
  <si>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</si>
  <si>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</si>
  <si>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</si>
  <si>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</si>
  <si>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</si>
  <si>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</si>
  <si>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</si>
  <si>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</si>
  <si>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</si>
  <si>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</si>
  <si>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</si>
  <si>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</si>
  <si>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</si>
  <si>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</si>
  <si>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</si>
  <si>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</si>
  <si>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</si>
  <si>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</si>
  <si>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</si>
  <si>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</si>
  <si>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</si>
  <si>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</si>
  <si>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</si>
  <si>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</si>
  <si>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</si>
  <si>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</si>
  <si>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</si>
  <si>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</si>
  <si>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</si>
  <si>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</si>
  <si>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</si>
  <si>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</si>
  <si>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</si>
  <si>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</si>
  <si>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</si>
  <si>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</si>
  <si>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</si>
  <si>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</si>
  <si>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</si>
  <si>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</si>
  <si>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</si>
  <si>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</si>
  <si>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</si>
  <si>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</si>
  <si>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</si>
  <si>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</si>
  <si>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</si>
  <si>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</si>
  <si>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</si>
  <si>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</si>
  <si>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</si>
  <si>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</si>
  <si>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</si>
  <si>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</si>
  <si>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</si>
  <si>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</si>
  <si>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</si>
  <si>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</si>
  <si>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</si>
  <si>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</si>
  <si>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</si>
  <si>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</si>
  <si>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</si>
  <si>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</si>
  <si>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</si>
  <si>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</si>
  <si>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</si>
  <si>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</si>
  <si>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</si>
  <si>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</si>
  <si>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</si>
  <si>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</si>
  <si>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</si>
  <si>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</si>
  <si>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</si>
  <si>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</si>
  <si>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</si>
  <si>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</si>
  <si>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</si>
  <si>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</si>
  <si>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</si>
  <si>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</si>
  <si>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</si>
  <si>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</si>
  <si>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</si>
  <si>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</si>
  <si>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</si>
  <si>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</si>
  <si>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</si>
  <si>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</si>
  <si>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</si>
  <si>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</si>
  <si>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</si>
  <si>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</si>
  <si>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</si>
  <si>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</si>
  <si>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</si>
  <si>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</si>
  <si>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</si>
  <si>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</si>
  <si>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</si>
  <si>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</si>
  <si>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</si>
  <si>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</si>
  <si>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</si>
  <si>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</si>
  <si>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</si>
  <si>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</si>
  <si>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1200</t>
    <phoneticPr fontId="1"/>
  </si>
  <si>
    <t>1600</t>
    <phoneticPr fontId="1"/>
  </si>
  <si>
    <t>0700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</si>
  <si>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</si>
  <si>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</si>
  <si>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</si>
  <si>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</si>
  <si>
    <t>1600</t>
    <phoneticPr fontId="1"/>
  </si>
  <si>
    <t>2200</t>
    <phoneticPr fontId="1"/>
  </si>
  <si>
    <t>2551</t>
    <phoneticPr fontId="1"/>
  </si>
  <si>
    <t>Extra Calling.</t>
  </si>
  <si>
    <t>0001</t>
  </si>
  <si>
    <t>1606</t>
  </si>
  <si>
    <r>
      <t xml:space="preserve">as of </t>
    </r>
    <r>
      <rPr>
        <sz val="11"/>
        <color rgb="FFFF0000"/>
        <rFont val="Verdana"/>
        <family val="2"/>
      </rPr>
      <t>Dec.18th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</si>
  <si>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156.61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</si>
  <si>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22.41</t>
    </r>
    <r>
      <rPr>
        <sz val="11"/>
        <rFont val="Verdana"/>
        <family val="2"/>
      </rPr>
      <t>-</t>
    </r>
    <phoneticPr fontId="1"/>
  </si>
  <si>
    <t>1337</t>
    <phoneticPr fontId="1"/>
  </si>
  <si>
    <t>0753</t>
    <phoneticPr fontId="1"/>
  </si>
  <si>
    <t>0711</t>
    <phoneticPr fontId="1"/>
  </si>
  <si>
    <t>1200</t>
    <phoneticPr fontId="1"/>
  </si>
  <si>
    <t>1520</t>
    <phoneticPr fontId="1"/>
  </si>
  <si>
    <t>0100</t>
    <phoneticPr fontId="1"/>
  </si>
  <si>
    <t>2310</t>
    <phoneticPr fontId="1"/>
  </si>
  <si>
    <t>0654</t>
    <phoneticPr fontId="1"/>
  </si>
  <si>
    <t>1430</t>
    <phoneticPr fontId="1"/>
  </si>
  <si>
    <t>1036</t>
    <phoneticPr fontId="1"/>
  </si>
  <si>
    <t>1930</t>
    <phoneticPr fontId="1"/>
  </si>
  <si>
    <t>1500</t>
    <phoneticPr fontId="1"/>
  </si>
  <si>
    <t>0200</t>
    <phoneticPr fontId="1"/>
  </si>
  <si>
    <t>2200</t>
    <phoneticPr fontId="1"/>
  </si>
  <si>
    <t>0224</t>
    <phoneticPr fontId="1"/>
  </si>
  <si>
    <t>1700</t>
    <phoneticPr fontId="1"/>
  </si>
  <si>
    <t>2030</t>
    <phoneticPr fontId="1"/>
  </si>
  <si>
    <t>1700</t>
    <phoneticPr fontId="1"/>
  </si>
  <si>
    <t>2330</t>
    <phoneticPr fontId="1"/>
  </si>
  <si>
    <r>
      <t>as of Dec</t>
    </r>
    <r>
      <rPr>
        <sz val="11"/>
        <color rgb="FFFF0000"/>
        <rFont val="Verdana"/>
        <family val="2"/>
      </rPr>
      <t>.25th</t>
    </r>
    <r>
      <rPr>
        <sz val="11"/>
        <rFont val="Verdana"/>
        <family val="2"/>
      </rPr>
      <t xml:space="preserve"> 2025</t>
    </r>
    <phoneticPr fontId="1"/>
  </si>
  <si>
    <t>1036</t>
  </si>
  <si>
    <t>1154</t>
  </si>
  <si>
    <t>2224</t>
  </si>
  <si>
    <r>
      <t>USD: JPY</t>
    </r>
    <r>
      <rPr>
        <b/>
        <sz val="11"/>
        <color rgb="FFFF0000"/>
        <rFont val="Verdana"/>
        <family val="2"/>
      </rPr>
      <t>156.92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</si>
  <si>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22.53</t>
    </r>
    <r>
      <rPr>
        <sz val="11"/>
        <rFont val="Verdana"/>
        <family val="2"/>
      </rPr>
      <t>-</t>
    </r>
    <phoneticPr fontId="1"/>
  </si>
  <si>
    <t>1200</t>
    <phoneticPr fontId="1"/>
  </si>
  <si>
    <t>1900</t>
    <phoneticPr fontId="1"/>
  </si>
  <si>
    <t>1630</t>
    <phoneticPr fontId="1"/>
  </si>
  <si>
    <t>1800</t>
    <phoneticPr fontId="1"/>
  </si>
  <si>
    <t>HIJ</t>
    <phoneticPr fontId="1"/>
  </si>
  <si>
    <t xml:space="preserve">operation import only </t>
    <phoneticPr fontId="1"/>
  </si>
  <si>
    <t>2nd call operation export only</t>
    <phoneticPr fontId="1"/>
  </si>
  <si>
    <t>1228</t>
    <phoneticPr fontId="1"/>
  </si>
  <si>
    <t>1200</t>
    <phoneticPr fontId="1"/>
  </si>
  <si>
    <t>2342</t>
    <phoneticPr fontId="1"/>
  </si>
  <si>
    <t>0700</t>
    <phoneticPr fontId="1"/>
  </si>
  <si>
    <t>SHA</t>
    <phoneticPr fontId="1"/>
  </si>
  <si>
    <t>593</t>
    <phoneticPr fontId="1"/>
  </si>
  <si>
    <t>COMBINED CJ3</t>
    <phoneticPr fontId="1"/>
  </si>
  <si>
    <r>
      <t>as of Jan</t>
    </r>
    <r>
      <rPr>
        <sz val="11"/>
        <color rgb="FFFF0000"/>
        <rFont val="Verdana"/>
        <family val="2"/>
      </rPr>
      <t>.8th</t>
    </r>
    <r>
      <rPr>
        <sz val="11"/>
        <rFont val="Verdana"/>
        <family val="2"/>
      </rPr>
      <t xml:space="preserve"> 2026</t>
    </r>
    <phoneticPr fontId="1"/>
  </si>
  <si>
    <t>2342</t>
  </si>
  <si>
    <t>2324</t>
  </si>
  <si>
    <r>
      <t>USD: JPY</t>
    </r>
    <r>
      <rPr>
        <b/>
        <sz val="11"/>
        <color rgb="FFFF0000"/>
        <rFont val="Verdana"/>
        <family val="2"/>
      </rPr>
      <t>157.85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</si>
  <si>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22.73</t>
    </r>
    <r>
      <rPr>
        <sz val="11"/>
        <rFont val="Verdana"/>
        <family val="2"/>
      </rPr>
      <t>-</t>
    </r>
    <phoneticPr fontId="1"/>
  </si>
  <si>
    <t>1213</t>
    <phoneticPr fontId="1"/>
  </si>
  <si>
    <t>0608</t>
    <phoneticPr fontId="1"/>
  </si>
  <si>
    <t>2117</t>
    <phoneticPr fontId="1"/>
  </si>
  <si>
    <t>0200</t>
    <phoneticPr fontId="1"/>
  </si>
  <si>
    <t>1220</t>
    <phoneticPr fontId="1"/>
  </si>
  <si>
    <t>1840</t>
    <phoneticPr fontId="1"/>
  </si>
  <si>
    <t>2300</t>
    <phoneticPr fontId="1"/>
  </si>
  <si>
    <t>0600</t>
    <phoneticPr fontId="1"/>
  </si>
  <si>
    <t>1100</t>
    <phoneticPr fontId="1"/>
  </si>
  <si>
    <t>2200</t>
    <phoneticPr fontId="1"/>
  </si>
  <si>
    <t>2130</t>
    <phoneticPr fontId="1"/>
  </si>
  <si>
    <t>0730</t>
    <phoneticPr fontId="1"/>
  </si>
  <si>
    <t>1600</t>
    <phoneticPr fontId="1"/>
  </si>
  <si>
    <t>1800</t>
    <phoneticPr fontId="1"/>
  </si>
  <si>
    <t>0600</t>
    <phoneticPr fontId="1"/>
  </si>
  <si>
    <t>1803</t>
    <phoneticPr fontId="1"/>
  </si>
  <si>
    <r>
      <t>as of Jan</t>
    </r>
    <r>
      <rPr>
        <sz val="11"/>
        <color rgb="FFFF0000"/>
        <rFont val="Verdana"/>
        <family val="2"/>
      </rPr>
      <t>.15th</t>
    </r>
    <r>
      <rPr>
        <sz val="11"/>
        <rFont val="Verdana"/>
        <family val="2"/>
      </rPr>
      <t xml:space="preserve"> 2026</t>
    </r>
    <phoneticPr fontId="1"/>
  </si>
  <si>
    <t>594</t>
    <phoneticPr fontId="1"/>
  </si>
  <si>
    <t>add call</t>
    <phoneticPr fontId="1"/>
  </si>
  <si>
    <t>1854</t>
  </si>
  <si>
    <t>0025</t>
  </si>
  <si>
    <r>
      <t>USD: JPY</t>
    </r>
    <r>
      <rPr>
        <b/>
        <sz val="11"/>
        <color rgb="FFFF0000"/>
        <rFont val="Verdana"/>
        <family val="2"/>
      </rPr>
      <t>159.58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</si>
  <si>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23.06</t>
    </r>
    <r>
      <rPr>
        <sz val="11"/>
        <rFont val="Verdana"/>
        <family val="2"/>
      </rPr>
      <t>-</t>
    </r>
    <phoneticPr fontId="1"/>
  </si>
  <si>
    <t>1500</t>
    <phoneticPr fontId="1"/>
  </si>
  <si>
    <t>2218</t>
    <phoneticPr fontId="1"/>
  </si>
  <si>
    <t>0712</t>
    <phoneticPr fontId="1"/>
  </si>
  <si>
    <t>1131</t>
    <phoneticPr fontId="1"/>
  </si>
  <si>
    <t>1416</t>
    <phoneticPr fontId="1"/>
  </si>
  <si>
    <t>1830</t>
    <phoneticPr fontId="1"/>
  </si>
  <si>
    <t>2134</t>
    <phoneticPr fontId="1"/>
  </si>
  <si>
    <t>0649</t>
    <phoneticPr fontId="1"/>
  </si>
  <si>
    <t>1030</t>
    <phoneticPr fontId="1"/>
  </si>
  <si>
    <t>1000</t>
    <phoneticPr fontId="1"/>
  </si>
  <si>
    <t>1730</t>
    <phoneticPr fontId="1"/>
  </si>
  <si>
    <t>1615</t>
    <phoneticPr fontId="1"/>
  </si>
  <si>
    <t>1940</t>
    <phoneticPr fontId="1"/>
  </si>
  <si>
    <t>0145</t>
    <phoneticPr fontId="1"/>
  </si>
  <si>
    <t>1600</t>
    <phoneticPr fontId="1"/>
  </si>
  <si>
    <t>skip</t>
    <phoneticPr fontId="1"/>
  </si>
  <si>
    <t>1230</t>
    <phoneticPr fontId="1"/>
  </si>
  <si>
    <t>IWK</t>
    <phoneticPr fontId="1"/>
  </si>
  <si>
    <t>ADD CALL</t>
    <phoneticPr fontId="1"/>
  </si>
  <si>
    <t>CA NAGOYA</t>
  </si>
  <si>
    <t>CA NAGOYA</t>
    <phoneticPr fontId="1"/>
  </si>
  <si>
    <t>595</t>
    <phoneticPr fontId="1"/>
  </si>
  <si>
    <r>
      <t>as of Jan</t>
    </r>
    <r>
      <rPr>
        <sz val="11"/>
        <color rgb="FFFF0000"/>
        <rFont val="Verdana"/>
        <family val="2"/>
      </rPr>
      <t>.22th</t>
    </r>
    <r>
      <rPr>
        <sz val="11"/>
        <rFont val="Verdana"/>
        <family val="2"/>
      </rPr>
      <t xml:space="preserve"> 2026</t>
    </r>
    <phoneticPr fontId="1"/>
  </si>
  <si>
    <t>ROTATION CHANGE 1ST</t>
    <phoneticPr fontId="1"/>
  </si>
  <si>
    <t>NOT FIX AS DEP HIJ</t>
    <phoneticPr fontId="1"/>
  </si>
  <si>
    <r>
      <t>USD: JPY</t>
    </r>
    <r>
      <rPr>
        <b/>
        <sz val="11"/>
        <color rgb="FFFF0000"/>
        <rFont val="Verdana"/>
        <family val="2"/>
      </rPr>
      <t>159.27</t>
    </r>
    <r>
      <rPr>
        <sz val="11"/>
        <rFont val="Verdana"/>
        <family val="2"/>
      </rPr>
      <t>-</t>
    </r>
    <phoneticPr fontId="1"/>
  </si>
  <si>
    <r>
      <t>RMB: JP</t>
    </r>
    <r>
      <rPr>
        <b/>
        <sz val="11"/>
        <color rgb="FFFF0000"/>
        <rFont val="Verdana"/>
        <family val="2"/>
      </rPr>
      <t>23.05</t>
    </r>
    <r>
      <rPr>
        <sz val="11"/>
        <rFont val="Verdana"/>
        <family val="2"/>
      </rPr>
      <t>-</t>
    </r>
    <phoneticPr fontId="1"/>
  </si>
  <si>
    <t>2604</t>
    <phoneticPr fontId="1"/>
  </si>
  <si>
    <t>1304</t>
    <phoneticPr fontId="1"/>
  </si>
  <si>
    <t>0633</t>
    <phoneticPr fontId="1"/>
  </si>
  <si>
    <t>0400</t>
    <phoneticPr fontId="1"/>
  </si>
  <si>
    <t>1300</t>
    <phoneticPr fontId="1"/>
  </si>
  <si>
    <t>596</t>
    <phoneticPr fontId="1"/>
  </si>
  <si>
    <r>
      <t>as of Jan</t>
    </r>
    <r>
      <rPr>
        <sz val="11"/>
        <color rgb="FFFF0000"/>
        <rFont val="Verdana"/>
        <family val="2"/>
      </rPr>
      <t>.29th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</si>
  <si>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154.15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</si>
  <si>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22.36</t>
    </r>
    <r>
      <rPr>
        <sz val="11"/>
        <rFont val="Verdana"/>
        <family val="2"/>
      </rPr>
      <t>-</t>
    </r>
    <phoneticPr fontId="1"/>
  </si>
  <si>
    <t>0726</t>
    <phoneticPr fontId="1"/>
  </si>
  <si>
    <t>2043</t>
    <phoneticPr fontId="1"/>
  </si>
  <si>
    <t>1053</t>
    <phoneticPr fontId="1"/>
  </si>
  <si>
    <t>1234</t>
    <phoneticPr fontId="1"/>
  </si>
  <si>
    <t>1201</t>
    <phoneticPr fontId="1"/>
  </si>
  <si>
    <t>1700</t>
    <phoneticPr fontId="1"/>
  </si>
  <si>
    <t>2330</t>
    <phoneticPr fontId="1"/>
  </si>
  <si>
    <r>
      <t>as of Feb</t>
    </r>
    <r>
      <rPr>
        <sz val="11"/>
        <color rgb="FFFF0000"/>
        <rFont val="Verdana"/>
        <family val="2"/>
      </rPr>
      <t>.5th</t>
    </r>
    <r>
      <rPr>
        <sz val="11"/>
        <rFont val="Verdana"/>
        <family val="2"/>
      </rPr>
      <t xml:space="preserve"> 2026</t>
    </r>
    <phoneticPr fontId="1"/>
  </si>
  <si>
    <t>597</t>
    <phoneticPr fontId="1"/>
  </si>
  <si>
    <t>ALTANTIC BRIDGE</t>
    <phoneticPr fontId="1"/>
  </si>
  <si>
    <t>2606</t>
    <phoneticPr fontId="1"/>
  </si>
  <si>
    <t>ADDITIONAL</t>
    <phoneticPr fontId="1"/>
  </si>
  <si>
    <t>2605</t>
    <phoneticPr fontId="1"/>
  </si>
  <si>
    <t>0150</t>
    <phoneticPr fontId="1"/>
  </si>
  <si>
    <r>
      <t>RMB: JPY</t>
    </r>
    <r>
      <rPr>
        <b/>
        <sz val="11"/>
        <color rgb="FFFF0000"/>
        <rFont val="Verdana"/>
        <family val="2"/>
      </rPr>
      <t>22.90</t>
    </r>
    <r>
      <rPr>
        <sz val="11"/>
        <rFont val="Verdana"/>
        <family val="2"/>
      </rPr>
      <t>-</t>
    </r>
    <phoneticPr fontId="1"/>
  </si>
  <si>
    <t>2248</t>
    <phoneticPr fontId="1"/>
  </si>
  <si>
    <t>1436</t>
    <phoneticPr fontId="1"/>
  </si>
  <si>
    <t>0600</t>
    <phoneticPr fontId="1"/>
  </si>
  <si>
    <t>2256</t>
    <phoneticPr fontId="1"/>
  </si>
  <si>
    <t>0744</t>
    <phoneticPr fontId="1"/>
  </si>
  <si>
    <t>0630</t>
    <phoneticPr fontId="1"/>
  </si>
  <si>
    <t>0900</t>
    <phoneticPr fontId="1"/>
  </si>
  <si>
    <t>1656</t>
    <phoneticPr fontId="1"/>
  </si>
  <si>
    <t>598</t>
    <phoneticPr fontId="1"/>
  </si>
  <si>
    <t>2607</t>
    <phoneticPr fontId="1"/>
  </si>
  <si>
    <r>
      <t>as of Feb</t>
    </r>
    <r>
      <rPr>
        <sz val="11"/>
        <color rgb="FFFF0000"/>
        <rFont val="Verdana"/>
        <family val="2"/>
      </rPr>
      <t>.12th</t>
    </r>
    <r>
      <rPr>
        <sz val="11"/>
        <rFont val="Verdana"/>
        <family val="2"/>
      </rPr>
      <t xml:space="preserve"> 2026</t>
    </r>
    <phoneticPr fontId="1"/>
  </si>
  <si>
    <r>
      <t>USD: JPY</t>
    </r>
    <r>
      <rPr>
        <b/>
        <sz val="11"/>
        <color rgb="FFFF0000"/>
        <rFont val="Verdana"/>
        <family val="2"/>
      </rPr>
      <t>154.33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</si>
  <si>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22.51</t>
    </r>
    <r>
      <rPr>
        <sz val="11"/>
        <rFont val="Verdana"/>
        <family val="2"/>
      </rPr>
      <t>-</t>
    </r>
    <phoneticPr fontId="1"/>
  </si>
  <si>
    <t>1550</t>
    <phoneticPr fontId="1"/>
  </si>
  <si>
    <t>1310</t>
    <phoneticPr fontId="1"/>
  </si>
  <si>
    <t>SKIP</t>
    <phoneticPr fontId="1"/>
  </si>
  <si>
    <t>1000</t>
    <phoneticPr fontId="1"/>
  </si>
  <si>
    <t>2100</t>
    <phoneticPr fontId="1"/>
  </si>
  <si>
    <t>1745</t>
    <phoneticPr fontId="1"/>
  </si>
  <si>
    <t>1400</t>
    <phoneticPr fontId="1"/>
  </si>
  <si>
    <t>ADDITIONAL</t>
  </si>
  <si>
    <t>2000</t>
    <phoneticPr fontId="1"/>
  </si>
  <si>
    <t>0500</t>
    <phoneticPr fontId="1"/>
  </si>
  <si>
    <t>1657</t>
    <phoneticPr fontId="1"/>
  </si>
  <si>
    <t>0600</t>
    <phoneticPr fontId="1"/>
  </si>
  <si>
    <t>1000</t>
    <phoneticPr fontId="1"/>
  </si>
  <si>
    <t>1230</t>
    <phoneticPr fontId="1"/>
  </si>
  <si>
    <t>1300</t>
    <phoneticPr fontId="1"/>
  </si>
  <si>
    <t>1400</t>
    <phoneticPr fontId="1"/>
  </si>
  <si>
    <t>0700</t>
    <phoneticPr fontId="1"/>
  </si>
  <si>
    <t>1100</t>
    <phoneticPr fontId="1"/>
  </si>
  <si>
    <t>1330</t>
    <phoneticPr fontId="1"/>
  </si>
  <si>
    <t>1700</t>
    <phoneticPr fontId="1"/>
  </si>
  <si>
    <t>SKIP</t>
    <phoneticPr fontId="1"/>
  </si>
  <si>
    <r>
      <t>as of Feb</t>
    </r>
    <r>
      <rPr>
        <sz val="11"/>
        <color rgb="FFFF0000"/>
        <rFont val="Verdana"/>
        <family val="2"/>
      </rPr>
      <t>.19th</t>
    </r>
    <r>
      <rPr>
        <sz val="11"/>
        <rFont val="Verdana"/>
        <family val="2"/>
      </rPr>
      <t xml:space="preserve"> 2026</t>
    </r>
    <phoneticPr fontId="1"/>
  </si>
  <si>
    <t>SKIP</t>
    <phoneticPr fontId="1"/>
  </si>
  <si>
    <t>TAK</t>
    <phoneticPr fontId="1"/>
  </si>
  <si>
    <t>0727</t>
    <phoneticPr fontId="1"/>
  </si>
  <si>
    <r>
      <t>USD: JPY</t>
    </r>
    <r>
      <rPr>
        <b/>
        <sz val="11"/>
        <color rgb="FFFF0000"/>
        <rFont val="Verdana"/>
        <family val="2"/>
      </rPr>
      <t>155.79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</si>
  <si>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22.76</t>
    </r>
    <r>
      <rPr>
        <sz val="11"/>
        <rFont val="Verdana"/>
        <family val="2"/>
      </rPr>
      <t>-</t>
    </r>
    <phoneticPr fontId="1"/>
  </si>
  <si>
    <t>SKIP</t>
    <phoneticPr fontId="1"/>
  </si>
  <si>
    <t>0030</t>
    <phoneticPr fontId="1"/>
  </si>
  <si>
    <t>1400</t>
    <phoneticPr fontId="1"/>
  </si>
  <si>
    <t>ROTATION UNFIXED</t>
    <phoneticPr fontId="1"/>
  </si>
  <si>
    <t>2000</t>
    <phoneticPr fontId="1"/>
  </si>
  <si>
    <t>1300</t>
    <phoneticPr fontId="1"/>
  </si>
  <si>
    <t>1240</t>
    <phoneticPr fontId="1"/>
  </si>
  <si>
    <t>2218</t>
    <phoneticPr fontId="1"/>
  </si>
  <si>
    <t>0900</t>
    <phoneticPr fontId="1"/>
  </si>
  <si>
    <t>1652</t>
    <phoneticPr fontId="1"/>
  </si>
  <si>
    <t>0306</t>
    <phoneticPr fontId="1"/>
  </si>
  <si>
    <t>1130</t>
    <phoneticPr fontId="1"/>
  </si>
  <si>
    <t>1550</t>
    <phoneticPr fontId="1"/>
  </si>
  <si>
    <t>1200</t>
    <phoneticPr fontId="1"/>
  </si>
  <si>
    <t>1230</t>
    <phoneticPr fontId="1"/>
  </si>
  <si>
    <t>IWK</t>
    <phoneticPr fontId="1"/>
  </si>
  <si>
    <t>1730</t>
    <phoneticPr fontId="1"/>
  </si>
  <si>
    <t>2000</t>
    <phoneticPr fontId="1"/>
  </si>
  <si>
    <t>2000</t>
    <phoneticPr fontId="1"/>
  </si>
  <si>
    <t>600</t>
    <phoneticPr fontId="1"/>
  </si>
  <si>
    <r>
      <t>as of Feb</t>
    </r>
    <r>
      <rPr>
        <sz val="11"/>
        <color rgb="FFFF0000"/>
        <rFont val="Verdana"/>
        <family val="2"/>
      </rPr>
      <t>.26th</t>
    </r>
    <r>
      <rPr>
        <sz val="11"/>
        <rFont val="Verdana"/>
        <family val="2"/>
      </rPr>
      <t xml:space="preserve"> 2026</t>
    </r>
    <phoneticPr fontId="1"/>
  </si>
  <si>
    <t>HIJ</t>
    <phoneticPr fontId="1"/>
  </si>
  <si>
    <t>2ND CALL ONLY EXPORT CARGO</t>
    <phoneticPr fontId="1"/>
  </si>
  <si>
    <t>2300</t>
    <phoneticPr fontId="1"/>
  </si>
  <si>
    <t>0600</t>
    <phoneticPr fontId="1"/>
  </si>
  <si>
    <t>1030</t>
    <phoneticPr fontId="1"/>
  </si>
  <si>
    <r>
      <t>USD: JPY</t>
    </r>
    <r>
      <rPr>
        <b/>
        <sz val="11"/>
        <color rgb="FFFF0000"/>
        <rFont val="Verdana"/>
        <family val="2"/>
      </rPr>
      <t>157.16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</si>
  <si>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23.08</t>
    </r>
    <r>
      <rPr>
        <sz val="11"/>
        <rFont val="Verdana"/>
        <family val="2"/>
      </rPr>
      <t>-</t>
    </r>
    <phoneticPr fontId="1"/>
  </si>
  <si>
    <t>0632</t>
    <phoneticPr fontId="1"/>
  </si>
  <si>
    <t>1800</t>
    <phoneticPr fontId="1"/>
  </si>
  <si>
    <t>1738</t>
    <phoneticPr fontId="1"/>
  </si>
  <si>
    <t>ETD 0300/04 NKS outside as bad weather</t>
    <phoneticPr fontId="1"/>
  </si>
  <si>
    <t>ATD 2030/04 anchour up  at south cannel</t>
    <phoneticPr fontId="1"/>
  </si>
  <si>
    <t>601</t>
    <phoneticPr fontId="1"/>
  </si>
  <si>
    <r>
      <t>as of Mar</t>
    </r>
    <r>
      <rPr>
        <sz val="11"/>
        <color rgb="FFFF0000"/>
        <rFont val="Verdana"/>
        <family val="2"/>
      </rPr>
      <t>.05th</t>
    </r>
    <r>
      <rPr>
        <sz val="11"/>
        <rFont val="Verdana"/>
        <family val="2"/>
      </rPr>
      <t xml:space="preserve"> 2026</t>
    </r>
    <phoneticPr fontId="1"/>
  </si>
  <si>
    <r>
      <t>RMB: JPY</t>
    </r>
    <r>
      <rPr>
        <b/>
        <sz val="11"/>
        <color rgb="FFFF0000"/>
        <rFont val="Verdana"/>
        <family val="2"/>
      </rPr>
      <t>23.04</t>
    </r>
    <r>
      <rPr>
        <sz val="11"/>
        <rFont val="Verdana"/>
        <family val="2"/>
      </rPr>
      <t>-</t>
    </r>
    <phoneticPr fontId="1"/>
  </si>
  <si>
    <r>
      <t>USD: JPY</t>
    </r>
    <r>
      <rPr>
        <b/>
        <sz val="11"/>
        <color rgb="FFFF0000"/>
        <rFont val="Verdana"/>
        <family val="2"/>
      </rPr>
      <t>157.60</t>
    </r>
    <r>
      <rPr>
        <sz val="11"/>
        <rFont val="Verdana"/>
        <family val="2"/>
      </rPr>
      <t>-</t>
    </r>
    <phoneticPr fontId="1"/>
  </si>
  <si>
    <t>1430</t>
    <phoneticPr fontId="1"/>
  </si>
  <si>
    <t>SKIP</t>
    <phoneticPr fontId="1"/>
  </si>
  <si>
    <t>ONLY DISCHARGE</t>
    <phoneticPr fontId="1"/>
  </si>
  <si>
    <t>0945</t>
    <phoneticPr fontId="1"/>
  </si>
  <si>
    <t>1627</t>
    <phoneticPr fontId="1"/>
  </si>
  <si>
    <t>0738</t>
    <phoneticPr fontId="1"/>
  </si>
  <si>
    <t>DELAYED REPAIR</t>
    <phoneticPr fontId="1"/>
  </si>
  <si>
    <t>1240</t>
    <phoneticPr fontId="1"/>
  </si>
  <si>
    <t>1400</t>
    <phoneticPr fontId="1"/>
  </si>
  <si>
    <t>0012</t>
    <phoneticPr fontId="1"/>
  </si>
  <si>
    <t>1900</t>
    <phoneticPr fontId="1"/>
  </si>
  <si>
    <t>0500</t>
    <phoneticPr fontId="1"/>
  </si>
  <si>
    <t>0910</t>
    <phoneticPr fontId="1"/>
  </si>
  <si>
    <t>0830</t>
    <phoneticPr fontId="1"/>
  </si>
  <si>
    <t>1200</t>
    <phoneticPr fontId="1"/>
  </si>
  <si>
    <t>1139</t>
    <phoneticPr fontId="1"/>
  </si>
  <si>
    <t>2200</t>
    <phoneticPr fontId="1"/>
  </si>
  <si>
    <t>IWK</t>
    <phoneticPr fontId="1"/>
  </si>
  <si>
    <t>ADD CALL</t>
    <phoneticPr fontId="1"/>
  </si>
  <si>
    <t>1230</t>
    <phoneticPr fontId="1"/>
  </si>
  <si>
    <t>2100</t>
    <phoneticPr fontId="1"/>
  </si>
  <si>
    <t>1200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</si>
</sst>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67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9" fillId="0" borderId="4" xfId="0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center"/>
    </xf>
    <xf numFmtId="183" fontId="2" fillId="6" borderId="16" xfId="0" applyNumberFormat="1" applyFont="1" applyFill="1" applyBorder="1" applyAlignment="1">
      <alignment horizontal="center"/>
    </xf>
    <xf numFmtId="183" fontId="2" fillId="6" borderId="15" xfId="0" applyNumberFormat="1" applyFont="1" applyFill="1" applyBorder="1" applyAlignment="1">
      <alignment horizontal="center"/>
    </xf>
    <xf numFmtId="183" fontId="2" fillId="6" borderId="15" xfId="0" quotePrefix="1" applyNumberFormat="1" applyFont="1" applyFill="1" applyBorder="1" applyAlignment="1">
      <alignment horizontal="center" vertical="center"/>
    </xf>
    <xf numFmtId="49" fontId="2" fillId="6" borderId="15" xfId="0" quotePrefix="1" applyNumberFormat="1" applyFont="1" applyFill="1" applyBorder="1" applyAlignment="1">
      <alignment horizontal="center" vertical="center"/>
    </xf>
    <xf numFmtId="183" fontId="2" fillId="6" borderId="16" xfId="0" quotePrefix="1" applyNumberFormat="1" applyFont="1" applyFill="1" applyBorder="1" applyAlignment="1">
      <alignment horizontal="center" vertical="center"/>
    </xf>
    <xf numFmtId="49" fontId="2" fillId="3" borderId="18" xfId="0" quotePrefix="1" applyNumberFormat="1" applyFont="1" applyFill="1" applyBorder="1" applyAlignment="1">
      <alignment horizontal="center" vertical="center"/>
    </xf>
    <xf numFmtId="183" fontId="2" fillId="3" borderId="20" xfId="0" quotePrefix="1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theme" Target="theme/theme1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5B7307A-206E-434E-AB01-036296EE6484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  <a:p>
          <a:r>
            <a:rPr kumimoji="1" lang="en-US" altLang="ja-JP" sz="1100" baseline="0"/>
            <a:t>CA:CA NAGOYA(</a:t>
          </a:r>
          <a:r>
            <a:rPr kumimoji="1" lang="en-US" altLang="ja-JP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5LKL8)</a:t>
          </a:r>
          <a:endParaRPr kumimoji="1" lang="en-US" altLang="ja-JP" sz="1100" b="0" baseline="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B7E2792-FDB7-4FD4-87E1-520C4C73504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C706050-E67C-473F-95F3-D1B22BCE876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9B00814-8EC8-45FC-BBEF-9D35FCDCF5FB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ACEF15A-579B-4808-A5CE-390FF6577B9E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8DFD1D7-666F-42DD-9553-4E3A0B9FA3D5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F58C6D5-092D-4129-8E67-4763A6933B0C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55A815-F586-445B-95F6-AE2F32DB0D1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421F196-D321-47FD-94E0-A9E347201FA5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7A2DDBE-5B04-44FD-97C0-19A90544B4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ED5F37A-D7AC-419B-8824-CBA96690753F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747581-9077-47A2-AEEF-5C7D5E3F39D8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3807-144C-4F8C-A53E-6351A699DF5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E47" sqref="E4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46093.354166666664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658" t="s">
        <v>9201</v>
      </c>
      <c r="E5" s="659">
        <v>46092</v>
      </c>
      <c r="F5" s="390" t="s">
        <v>11365</v>
      </c>
      <c r="G5" s="502">
        <v>46092</v>
      </c>
      <c r="H5" s="377" t="s">
        <v>9328</v>
      </c>
      <c r="I5" s="496">
        <v>46093</v>
      </c>
      <c r="J5" s="33">
        <v>46091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9166</v>
      </c>
      <c r="E8" s="484">
        <v>46095</v>
      </c>
      <c r="F8" s="375"/>
      <c r="G8" s="483"/>
      <c r="H8" s="372"/>
      <c r="I8" s="484"/>
      <c r="J8" s="42">
        <f>J5+2</f>
        <v>46093</v>
      </c>
      <c r="K8" s="271" t="s">
        <v>11315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46094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46094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478</v>
      </c>
      <c r="D11" s="375"/>
      <c r="E11" s="487"/>
      <c r="F11" s="375"/>
      <c r="G11" s="486"/>
      <c r="H11" s="372"/>
      <c r="I11" s="484"/>
      <c r="J11" s="42">
        <f>J10+1</f>
        <v>46095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479</v>
      </c>
      <c r="D12" s="375"/>
      <c r="E12" s="487"/>
      <c r="F12" s="375"/>
      <c r="G12" s="483"/>
      <c r="H12" s="372"/>
      <c r="I12" s="486"/>
      <c r="J12" s="42">
        <f>J11</f>
        <v>46095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11366</v>
      </c>
      <c r="D13" s="375"/>
      <c r="E13" s="487"/>
      <c r="F13" s="375"/>
      <c r="G13" s="486"/>
      <c r="H13" s="372"/>
      <c r="I13" s="486"/>
      <c r="J13" s="42"/>
      <c r="K13" s="161" t="s">
        <v>11367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11346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11348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11347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24</v>
      </c>
      <c r="D36" s="395" t="s">
        <v>9245</v>
      </c>
      <c r="E36" s="509">
        <v>46087</v>
      </c>
      <c r="F36" s="544" t="s">
        <v>10045</v>
      </c>
      <c r="G36" s="536">
        <v>46087</v>
      </c>
      <c r="H36" s="545" t="s">
        <v>9422</v>
      </c>
      <c r="I36" s="546">
        <v>46087</v>
      </c>
      <c r="J36" s="42">
        <v>46084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11281</v>
      </c>
      <c r="C37" s="133" t="s">
        <v>16</v>
      </c>
      <c r="D37" s="379" t="s">
        <v>11356</v>
      </c>
      <c r="E37" s="501">
        <v>46088</v>
      </c>
      <c r="F37" s="379" t="s">
        <v>11357</v>
      </c>
      <c r="G37" s="503">
        <v>46088</v>
      </c>
      <c r="H37" s="380" t="s">
        <v>11358</v>
      </c>
      <c r="I37" s="501">
        <v>46089</v>
      </c>
      <c r="J37" s="42">
        <f>J36+2</f>
        <v>46086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11359</v>
      </c>
      <c r="E38" s="504">
        <v>46089</v>
      </c>
      <c r="F38" s="385" t="s">
        <v>9603</v>
      </c>
      <c r="G38" s="505">
        <v>46090</v>
      </c>
      <c r="H38" s="386" t="s">
        <v>11361</v>
      </c>
      <c r="I38" s="504">
        <v>46089</v>
      </c>
      <c r="J38" s="42">
        <f>J37+2</f>
        <v>46088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85" t="s">
        <v>11362</v>
      </c>
      <c r="E39" s="504">
        <v>46091</v>
      </c>
      <c r="F39" s="385" t="s">
        <v>9369</v>
      </c>
      <c r="G39" s="505">
        <v>46091</v>
      </c>
      <c r="H39" s="386" t="s">
        <v>11322</v>
      </c>
      <c r="I39" s="504">
        <v>46092</v>
      </c>
      <c r="J39" s="42">
        <f>J38</f>
        <v>46088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11363</v>
      </c>
      <c r="E41" s="484">
        <v>46093</v>
      </c>
      <c r="F41" s="375" t="s">
        <v>11368</v>
      </c>
      <c r="G41" s="483">
        <v>46093</v>
      </c>
      <c r="H41" s="372" t="s">
        <v>11369</v>
      </c>
      <c r="I41" s="484">
        <v>46093</v>
      </c>
      <c r="J41" s="42">
        <f>J38+1</f>
        <v>46089</v>
      </c>
      <c r="K41" s="271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6</v>
      </c>
      <c r="D42" s="375" t="s">
        <v>11370</v>
      </c>
      <c r="E42" s="484">
        <v>46094</v>
      </c>
      <c r="F42" s="375"/>
      <c r="G42" s="483"/>
      <c r="H42" s="372"/>
      <c r="I42" s="487"/>
      <c r="J42" s="42">
        <f>J45+1</f>
        <v>46092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5</v>
      </c>
      <c r="D43" s="375"/>
      <c r="E43" s="484"/>
      <c r="F43" s="375"/>
      <c r="G43" s="483"/>
      <c r="H43" s="372"/>
      <c r="I43" s="487"/>
      <c r="J43" s="42">
        <f>J41+1</f>
        <v>46090</v>
      </c>
      <c r="K43" s="271" t="s">
        <v>11315</v>
      </c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8</v>
      </c>
      <c r="D44" s="375"/>
      <c r="E44" s="484"/>
      <c r="F44" s="375"/>
      <c r="G44" s="483"/>
      <c r="H44" s="372"/>
      <c r="I44" s="484"/>
      <c r="J44" s="42">
        <f>J43+1</f>
        <v>46091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7</v>
      </c>
      <c r="D45" s="375"/>
      <c r="E45" s="484"/>
      <c r="F45" s="375"/>
      <c r="G45" s="483"/>
      <c r="H45" s="372"/>
      <c r="I45" s="484"/>
      <c r="J45" s="42">
        <f>J44</f>
        <v>46091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10</v>
      </c>
      <c r="D46" s="467"/>
      <c r="E46" s="487"/>
      <c r="F46" s="467"/>
      <c r="G46" s="486"/>
      <c r="H46" s="372"/>
      <c r="I46" s="487"/>
      <c r="J46" s="42">
        <f>J42+1</f>
        <v>46093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46098</v>
      </c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46099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JPY157.60-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46102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JPY23.04-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7A44B91-3637-4072-8670-63101188D5DD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topLeftCell="A9" zoomScale="75" zoomScaleNormal="100" zoomScaleSheetLayoutView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11187</v>
      </c>
      <c r="E5" s="502">
        <v>46024</v>
      </c>
      <c r="F5" s="390" t="s">
        <v>9102</v>
      </c>
      <c r="G5" s="502">
        <v>46027</v>
      </c>
      <c r="H5" s="390" t="s">
        <v>10052</v>
      </c>
      <c r="I5" s="539">
        <v>46027</v>
      </c>
      <c r="J5" s="33">
        <v>46028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5340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9187</v>
      </c>
      <c r="E8" s="510">
        <v>46029</v>
      </c>
      <c r="F8" s="385" t="s">
        <v>11186</v>
      </c>
      <c r="G8" s="522">
        <v>46029</v>
      </c>
      <c r="H8" s="386" t="s">
        <v>9624</v>
      </c>
      <c r="I8" s="504">
        <v>46029</v>
      </c>
      <c r="J8" s="42">
        <f>J11+1</f>
        <v>46032</v>
      </c>
      <c r="K8" s="618" t="s">
        <v>11184</v>
      </c>
      <c r="L8" s="36"/>
      <c r="M8" s="36"/>
      <c r="N8" s="36"/>
      <c r="O8" s="36"/>
    </row>
    <row r="9" spans="2:15" s="1" customFormat="1" ht="15" customHeight="1" x14ac:dyDescent="0.25">
      <c r="B9" s="26"/>
      <c r="C9" s="85" t="s">
        <v>10</v>
      </c>
      <c r="D9" s="385" t="s">
        <v>9596</v>
      </c>
      <c r="E9" s="504">
        <v>46030</v>
      </c>
      <c r="F9" s="385" t="s">
        <v>11056</v>
      </c>
      <c r="G9" s="505">
        <v>46030</v>
      </c>
      <c r="H9" s="386" t="s">
        <v>9290</v>
      </c>
      <c r="I9" s="504">
        <v>46030</v>
      </c>
      <c r="J9" s="42">
        <f>J5+2</f>
        <v>46030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9992</v>
      </c>
      <c r="E10" s="522">
        <v>46031</v>
      </c>
      <c r="F10" s="385" t="s">
        <v>9880</v>
      </c>
      <c r="G10" s="505">
        <v>46031</v>
      </c>
      <c r="H10" s="386" t="s">
        <v>11198</v>
      </c>
      <c r="I10" s="522">
        <v>46031</v>
      </c>
      <c r="J10" s="42">
        <f>J11</f>
        <v>46031</v>
      </c>
      <c r="K10" s="618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9125</v>
      </c>
      <c r="E11" s="522">
        <v>46031</v>
      </c>
      <c r="F11" s="385" t="s">
        <v>9466</v>
      </c>
      <c r="G11" s="522">
        <v>46031</v>
      </c>
      <c r="H11" s="386" t="s">
        <v>9766</v>
      </c>
      <c r="I11" s="522">
        <v>46031</v>
      </c>
      <c r="J11" s="42">
        <f>J5+3</f>
        <v>46031</v>
      </c>
      <c r="K11" s="617" t="s">
        <v>6157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9683</v>
      </c>
      <c r="E12" s="510">
        <v>46031</v>
      </c>
      <c r="F12" s="385" t="s">
        <v>11199</v>
      </c>
      <c r="G12" s="522">
        <v>46032</v>
      </c>
      <c r="H12" s="386" t="s">
        <v>10376</v>
      </c>
      <c r="I12" s="522">
        <v>46032</v>
      </c>
      <c r="J12" s="42">
        <f>J10+1</f>
        <v>46032</v>
      </c>
      <c r="K12" s="619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11183</v>
      </c>
      <c r="D13" s="385" t="s">
        <v>9766</v>
      </c>
      <c r="E13" s="510">
        <v>46032</v>
      </c>
      <c r="F13" s="385" t="s">
        <v>9237</v>
      </c>
      <c r="G13" s="505">
        <v>46032</v>
      </c>
      <c r="H13" s="386" t="s">
        <v>11200</v>
      </c>
      <c r="I13" s="522">
        <v>46032</v>
      </c>
      <c r="J13" s="42"/>
      <c r="K13" s="618" t="s">
        <v>11185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 t="s">
        <v>11201</v>
      </c>
      <c r="E17" s="514">
        <v>46035</v>
      </c>
      <c r="F17" s="513"/>
      <c r="G17" s="515"/>
      <c r="H17" s="384"/>
      <c r="I17" s="516"/>
      <c r="J17" s="34">
        <f>J8+3</f>
        <v>46035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JPY22.53-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9787</v>
      </c>
      <c r="E36" s="501">
        <v>46020</v>
      </c>
      <c r="F36" s="379" t="s">
        <v>9417</v>
      </c>
      <c r="G36" s="503">
        <v>46386</v>
      </c>
      <c r="H36" s="380" t="s">
        <v>9422</v>
      </c>
      <c r="I36" s="501">
        <v>46021</v>
      </c>
      <c r="J36" s="42">
        <v>46021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10744</v>
      </c>
      <c r="C37" s="104" t="s">
        <v>540</v>
      </c>
      <c r="D37" s="385" t="s">
        <v>9286</v>
      </c>
      <c r="E37" s="504">
        <v>46022</v>
      </c>
      <c r="F37" s="385" t="s">
        <v>10572</v>
      </c>
      <c r="G37" s="505">
        <v>46022</v>
      </c>
      <c r="H37" s="386" t="s">
        <v>9740</v>
      </c>
      <c r="I37" s="504">
        <v>46023</v>
      </c>
      <c r="J37" s="42">
        <f>J36+2</f>
        <v>46023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9193</v>
      </c>
      <c r="E38" s="504">
        <v>46024</v>
      </c>
      <c r="F38" s="385" t="s">
        <v>11088</v>
      </c>
      <c r="G38" s="505">
        <v>46025</v>
      </c>
      <c r="H38" s="386" t="s">
        <v>10052</v>
      </c>
      <c r="I38" s="504">
        <v>46025</v>
      </c>
      <c r="J38" s="42">
        <f>J37+2</f>
        <v>46025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9119</v>
      </c>
      <c r="E39" s="509">
        <v>46026</v>
      </c>
      <c r="F39" s="544" t="s">
        <v>9302</v>
      </c>
      <c r="G39" s="536">
        <v>46026</v>
      </c>
      <c r="H39" s="545" t="s">
        <v>9422</v>
      </c>
      <c r="I39" s="546">
        <v>46026</v>
      </c>
      <c r="J39" s="42">
        <f>J38</f>
        <v>46025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9328</v>
      </c>
      <c r="E41" s="504">
        <v>46028</v>
      </c>
      <c r="F41" s="385" t="s">
        <v>9155</v>
      </c>
      <c r="G41" s="505">
        <v>46028</v>
      </c>
      <c r="H41" s="386" t="s">
        <v>9290</v>
      </c>
      <c r="I41" s="504">
        <v>46028</v>
      </c>
      <c r="J41" s="42">
        <f>J38+1</f>
        <v>46026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9557</v>
      </c>
      <c r="E42" s="504">
        <v>46029</v>
      </c>
      <c r="F42" s="385" t="s">
        <v>9259</v>
      </c>
      <c r="G42" s="505">
        <v>46029</v>
      </c>
      <c r="H42" s="386" t="s">
        <v>9377</v>
      </c>
      <c r="I42" s="504">
        <v>46029</v>
      </c>
      <c r="J42" s="42">
        <f>J43</f>
        <v>46028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9690</v>
      </c>
      <c r="E43" s="504">
        <v>46029</v>
      </c>
      <c r="F43" s="385" t="s">
        <v>9169</v>
      </c>
      <c r="G43" s="505">
        <v>46030</v>
      </c>
      <c r="H43" s="386" t="s">
        <v>10045</v>
      </c>
      <c r="I43" s="510">
        <v>46030</v>
      </c>
      <c r="J43" s="42">
        <f>J44</f>
        <v>46028</v>
      </c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9292</v>
      </c>
      <c r="E44" s="504">
        <v>46029</v>
      </c>
      <c r="F44" s="385" t="s">
        <v>9415</v>
      </c>
      <c r="G44" s="505">
        <v>46030</v>
      </c>
      <c r="H44" s="386" t="s">
        <v>9779</v>
      </c>
      <c r="I44" s="504">
        <v>46030</v>
      </c>
      <c r="J44" s="42">
        <f>J41+2</f>
        <v>46028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11168</v>
      </c>
      <c r="E45" s="504">
        <v>46031</v>
      </c>
      <c r="F45" s="385" t="s">
        <v>9306</v>
      </c>
      <c r="G45" s="505">
        <v>46031</v>
      </c>
      <c r="H45" s="386" t="s">
        <v>10433</v>
      </c>
      <c r="I45" s="504">
        <v>46031</v>
      </c>
      <c r="J45" s="42">
        <f>J46</f>
        <v>46029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9413</v>
      </c>
      <c r="E46" s="510">
        <v>46031</v>
      </c>
      <c r="F46" s="410" t="s">
        <v>9725</v>
      </c>
      <c r="G46" s="522">
        <v>46031</v>
      </c>
      <c r="H46" s="386" t="s">
        <v>9284</v>
      </c>
      <c r="I46" s="510">
        <v>46031</v>
      </c>
      <c r="J46" s="42">
        <f>J42+1</f>
        <v>46029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9992</v>
      </c>
      <c r="E47" s="510">
        <v>46032</v>
      </c>
      <c r="F47" s="395" t="s">
        <v>9333</v>
      </c>
      <c r="G47" s="522">
        <v>46034</v>
      </c>
      <c r="H47" s="386" t="s">
        <v>10351</v>
      </c>
      <c r="I47" s="510">
        <v>46034</v>
      </c>
      <c r="J47" s="42">
        <f>J46+1</f>
        <v>46030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10424</v>
      </c>
      <c r="E50" s="510">
        <v>46036</v>
      </c>
      <c r="F50" s="385" t="s">
        <v>10033</v>
      </c>
      <c r="G50" s="522">
        <v>46036</v>
      </c>
      <c r="H50" s="385" t="s">
        <v>10867</v>
      </c>
      <c r="I50" s="522">
        <v>46037</v>
      </c>
      <c r="J50" s="604">
        <f>J47+5</f>
        <v>46035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11210</v>
      </c>
      <c r="E51" s="554">
        <v>46037</v>
      </c>
      <c r="F51" s="551" t="s">
        <v>11211</v>
      </c>
      <c r="G51" s="552">
        <v>46037</v>
      </c>
      <c r="H51" s="382" t="s">
        <v>11212</v>
      </c>
      <c r="I51" s="552">
        <v>46038</v>
      </c>
      <c r="J51" s="131">
        <f>J47+6</f>
        <v>46036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46039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46039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5968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45390.354166666664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4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5828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6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64" t="s">
        <v>0</v>
      </c>
      <c r="C1" s="664"/>
      <c r="D1" s="9"/>
      <c r="E1" s="9"/>
      <c r="F1" s="665">
        <v>45362.354166666664</v>
      </c>
      <c r="G1" s="665"/>
      <c r="H1" s="14"/>
      <c r="I1" s="15"/>
      <c r="J1" s="15"/>
      <c r="K1" s="16"/>
      <c r="L1" s="12"/>
    </row>
    <row r="2" spans="2:24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8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5689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2"/>
  <sheetViews>
    <sheetView view="pageBreakPreview" zoomScale="73" zoomScaleNormal="100" zoomScaleSheetLayoutView="73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46030.354166666664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2314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11173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11177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11178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11179</v>
      </c>
      <c r="E20" s="509">
        <v>46014</v>
      </c>
      <c r="F20" s="506" t="s">
        <v>11180</v>
      </c>
      <c r="G20" s="539">
        <v>46017</v>
      </c>
      <c r="H20" s="391" t="s">
        <v>9681</v>
      </c>
      <c r="I20" s="507">
        <v>46018</v>
      </c>
      <c r="J20" s="33">
        <v>46018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5245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9393</v>
      </c>
      <c r="E23" s="504">
        <v>46020</v>
      </c>
      <c r="F23" s="385" t="s">
        <v>11081</v>
      </c>
      <c r="G23" s="504">
        <v>46020</v>
      </c>
      <c r="H23" s="385" t="s">
        <v>9920</v>
      </c>
      <c r="I23" s="504">
        <v>46020</v>
      </c>
      <c r="J23" s="42">
        <f>J20+3</f>
        <v>46021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8</v>
      </c>
      <c r="D24" s="410" t="s">
        <v>9494</v>
      </c>
      <c r="E24" s="504">
        <v>46020</v>
      </c>
      <c r="F24" s="385" t="s">
        <v>9809</v>
      </c>
      <c r="G24" s="504">
        <v>46020</v>
      </c>
      <c r="H24" s="385" t="s">
        <v>9548</v>
      </c>
      <c r="I24" s="504">
        <v>46020</v>
      </c>
      <c r="J24" s="42">
        <f>J23</f>
        <v>46021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9715</v>
      </c>
      <c r="E25" s="504">
        <v>46020</v>
      </c>
      <c r="F25" s="410" t="s">
        <v>10979</v>
      </c>
      <c r="G25" s="504">
        <v>46021</v>
      </c>
      <c r="H25" s="410" t="s">
        <v>9910</v>
      </c>
      <c r="I25" s="504">
        <v>46021</v>
      </c>
      <c r="J25" s="42">
        <f>J23</f>
        <v>46021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9101</v>
      </c>
      <c r="E26" s="504">
        <v>46021</v>
      </c>
      <c r="F26" s="410" t="s">
        <v>9205</v>
      </c>
      <c r="G26" s="504">
        <v>46021</v>
      </c>
      <c r="H26" s="410" t="s">
        <v>9800</v>
      </c>
      <c r="I26" s="504">
        <v>46021</v>
      </c>
      <c r="J26" s="42">
        <f>J25+1</f>
        <v>46022</v>
      </c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248" t="s">
        <v>23</v>
      </c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JPY22.53-</v>
      </c>
      <c r="C32" s="44" t="s">
        <v>14</v>
      </c>
      <c r="D32" s="376" t="s">
        <v>9422</v>
      </c>
      <c r="E32" s="600">
        <v>46023</v>
      </c>
      <c r="F32" s="518"/>
      <c r="G32" s="519"/>
      <c r="H32" s="376"/>
      <c r="I32" s="519"/>
      <c r="J32" s="139">
        <f>J20+10</f>
        <v>46028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9660</v>
      </c>
      <c r="E36" s="501">
        <v>46013</v>
      </c>
      <c r="F36" s="379" t="s">
        <v>11174</v>
      </c>
      <c r="G36" s="503">
        <v>46014</v>
      </c>
      <c r="H36" s="380" t="s">
        <v>9586</v>
      </c>
      <c r="I36" s="501">
        <v>46014</v>
      </c>
      <c r="J36" s="42">
        <v>46014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10439</v>
      </c>
      <c r="C37" s="104" t="s">
        <v>540</v>
      </c>
      <c r="D37" s="385" t="s">
        <v>11175</v>
      </c>
      <c r="E37" s="504">
        <v>46015</v>
      </c>
      <c r="F37" s="385" t="s">
        <v>10342</v>
      </c>
      <c r="G37" s="505">
        <v>46015</v>
      </c>
      <c r="H37" s="386" t="s">
        <v>11176</v>
      </c>
      <c r="I37" s="504">
        <v>46015</v>
      </c>
      <c r="J37" s="42">
        <f>J36+2</f>
        <v>46016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11182</v>
      </c>
      <c r="E38" s="504">
        <v>46016</v>
      </c>
      <c r="F38" s="385" t="s">
        <v>9373</v>
      </c>
      <c r="G38" s="505">
        <v>46017</v>
      </c>
      <c r="H38" s="386" t="s">
        <v>9664</v>
      </c>
      <c r="I38" s="504">
        <v>46017</v>
      </c>
      <c r="J38" s="42">
        <f>J37+2</f>
        <v>46018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9193</v>
      </c>
      <c r="E41" s="504">
        <v>46020</v>
      </c>
      <c r="F41" s="385" t="s">
        <v>9528</v>
      </c>
      <c r="G41" s="505">
        <v>46020</v>
      </c>
      <c r="H41" s="386" t="s">
        <v>9232</v>
      </c>
      <c r="I41" s="510">
        <v>46020</v>
      </c>
      <c r="J41" s="42">
        <f>J42</f>
        <v>46020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9111</v>
      </c>
      <c r="E42" s="504">
        <v>46020</v>
      </c>
      <c r="F42" s="385" t="s">
        <v>9319</v>
      </c>
      <c r="G42" s="505">
        <v>46020</v>
      </c>
      <c r="H42" s="386" t="s">
        <v>9487</v>
      </c>
      <c r="I42" s="504">
        <v>46020</v>
      </c>
      <c r="J42" s="42">
        <f>J38+2</f>
        <v>46020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/>
      <c r="E43" s="484"/>
      <c r="F43" s="375"/>
      <c r="G43" s="483"/>
      <c r="H43" s="372"/>
      <c r="I43" s="484"/>
      <c r="J43" s="42"/>
      <c r="K43" s="398" t="s">
        <v>23</v>
      </c>
      <c r="L43" s="36"/>
      <c r="M43" s="36"/>
      <c r="N43" s="36"/>
      <c r="O43" s="36"/>
    </row>
    <row r="44" spans="2:15" s="1" customFormat="1" ht="15" customHeight="1" x14ac:dyDescent="0.25">
      <c r="B44" s="24"/>
      <c r="C44" s="108" t="s">
        <v>479</v>
      </c>
      <c r="D44" s="410" t="s">
        <v>9680</v>
      </c>
      <c r="E44" s="510">
        <v>46385</v>
      </c>
      <c r="F44" s="410" t="s">
        <v>10623</v>
      </c>
      <c r="G44" s="522">
        <v>46021</v>
      </c>
      <c r="H44" s="386" t="s">
        <v>9951</v>
      </c>
      <c r="I44" s="510">
        <v>46021</v>
      </c>
      <c r="J44" s="42">
        <f>J41+1</f>
        <v>46021</v>
      </c>
      <c r="K44" s="272"/>
      <c r="L44" s="36"/>
      <c r="M44" s="36"/>
      <c r="N44" s="36"/>
      <c r="O44" s="36"/>
    </row>
    <row r="45" spans="2:15" s="1" customFormat="1" ht="15" customHeight="1" x14ac:dyDescent="0.25">
      <c r="B45" s="245"/>
      <c r="C45" s="85" t="s">
        <v>7862</v>
      </c>
      <c r="D45" s="385" t="s">
        <v>9286</v>
      </c>
      <c r="E45" s="504">
        <v>46025</v>
      </c>
      <c r="F45" s="385" t="s">
        <v>9409</v>
      </c>
      <c r="G45" s="505">
        <v>46026</v>
      </c>
      <c r="H45" s="386" t="s">
        <v>9160</v>
      </c>
      <c r="I45" s="504">
        <v>46026</v>
      </c>
      <c r="J45" s="42">
        <f>J44+1</f>
        <v>46022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/>
      <c r="K46" s="271" t="s">
        <v>23</v>
      </c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9184</v>
      </c>
      <c r="E50" s="510">
        <v>46028</v>
      </c>
      <c r="F50" s="385" t="s">
        <v>11188</v>
      </c>
      <c r="G50" s="522">
        <v>46028</v>
      </c>
      <c r="H50" s="385" t="s">
        <v>11189</v>
      </c>
      <c r="I50" s="522">
        <v>46029</v>
      </c>
      <c r="J50" s="604">
        <f>J46+5</f>
        <v>5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9184</v>
      </c>
      <c r="E51" s="531">
        <v>46029</v>
      </c>
      <c r="F51" s="379" t="s">
        <v>4085</v>
      </c>
      <c r="G51" s="503">
        <v>46029</v>
      </c>
      <c r="H51" s="380" t="s">
        <v>9668</v>
      </c>
      <c r="I51" s="503">
        <v>46030</v>
      </c>
      <c r="J51" s="131">
        <f>J46+6</f>
        <v>6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JPY156.92-</v>
      </c>
      <c r="C52" s="50" t="s">
        <v>9</v>
      </c>
      <c r="D52" s="375" t="s">
        <v>9090</v>
      </c>
      <c r="E52" s="484">
        <v>46031</v>
      </c>
      <c r="F52" s="375"/>
      <c r="G52" s="483"/>
      <c r="H52" s="372"/>
      <c r="I52" s="483"/>
      <c r="J52" s="42">
        <f>J51+3</f>
        <v>9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JPY22.53-</v>
      </c>
      <c r="C53" s="45" t="s">
        <v>11190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5776</v>
      </c>
      <c r="C1" s="664"/>
      <c r="D1" s="9"/>
      <c r="E1" s="9"/>
      <c r="F1" s="665">
        <v>45348.354166666664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5522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6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45335.354166666664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45313.354166666664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45306.354166666664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45296.625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5339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45271.354166666664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11167</v>
      </c>
      <c r="E5" s="502">
        <v>46012</v>
      </c>
      <c r="F5" s="390" t="s">
        <v>11162</v>
      </c>
      <c r="G5" s="502">
        <v>46013</v>
      </c>
      <c r="H5" s="390" t="s">
        <v>11168</v>
      </c>
      <c r="I5" s="539">
        <v>46014</v>
      </c>
      <c r="J5" s="33">
        <v>46014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11147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9201</v>
      </c>
      <c r="E8" s="504">
        <v>46016</v>
      </c>
      <c r="F8" s="385" t="s">
        <v>9698</v>
      </c>
      <c r="G8" s="505">
        <v>46016</v>
      </c>
      <c r="H8" s="386" t="s">
        <v>9615</v>
      </c>
      <c r="I8" s="504">
        <v>46016</v>
      </c>
      <c r="J8" s="42">
        <f>J5+2</f>
        <v>46016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9422</v>
      </c>
      <c r="E9" s="522">
        <v>46016</v>
      </c>
      <c r="F9" s="385" t="s">
        <v>9351</v>
      </c>
      <c r="G9" s="505">
        <v>46017</v>
      </c>
      <c r="H9" s="386" t="s">
        <v>10826</v>
      </c>
      <c r="I9" s="522">
        <v>46017</v>
      </c>
      <c r="J9" s="42">
        <f>J10</f>
        <v>46017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9361</v>
      </c>
      <c r="E10" s="522">
        <v>46017</v>
      </c>
      <c r="F10" s="385" t="s">
        <v>9611</v>
      </c>
      <c r="G10" s="522">
        <v>46017</v>
      </c>
      <c r="H10" s="386" t="s">
        <v>11169</v>
      </c>
      <c r="I10" s="522">
        <v>46017</v>
      </c>
      <c r="J10" s="42">
        <f>J5+3</f>
        <v>46017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7</v>
      </c>
      <c r="D11" s="385" t="s">
        <v>9262</v>
      </c>
      <c r="E11" s="510">
        <v>46017</v>
      </c>
      <c r="F11" s="385" t="s">
        <v>9591</v>
      </c>
      <c r="G11" s="522">
        <v>46018</v>
      </c>
      <c r="H11" s="386" t="s">
        <v>9771</v>
      </c>
      <c r="I11" s="522">
        <v>46018</v>
      </c>
      <c r="J11" s="42">
        <f>J9</f>
        <v>46017</v>
      </c>
      <c r="K11" s="619" t="s">
        <v>11148</v>
      </c>
      <c r="L11" s="36"/>
      <c r="M11" s="36"/>
      <c r="N11" s="36"/>
      <c r="O11" s="36"/>
    </row>
    <row r="12" spans="2:15" s="1" customFormat="1" ht="15" customHeight="1" x14ac:dyDescent="0.25">
      <c r="B12" s="537"/>
      <c r="C12" s="85" t="s">
        <v>244</v>
      </c>
      <c r="D12" s="385" t="s">
        <v>9131</v>
      </c>
      <c r="E12" s="510">
        <v>46018</v>
      </c>
      <c r="F12" s="385" t="s">
        <v>9236</v>
      </c>
      <c r="G12" s="522">
        <v>46018</v>
      </c>
      <c r="H12" s="386" t="s">
        <v>9286</v>
      </c>
      <c r="I12" s="504">
        <v>46018</v>
      </c>
      <c r="J12" s="42">
        <f>J10+1</f>
        <v>46018</v>
      </c>
      <c r="K12" s="618"/>
      <c r="L12" s="36"/>
      <c r="M12" s="36"/>
      <c r="N12" s="36"/>
      <c r="O12" s="36"/>
    </row>
    <row r="13" spans="2:15" s="1" customFormat="1" ht="15" customHeight="1" x14ac:dyDescent="0.25">
      <c r="B13" s="26"/>
      <c r="C13" s="85" t="s">
        <v>26</v>
      </c>
      <c r="D13" s="385" t="s">
        <v>10334</v>
      </c>
      <c r="E13" s="510">
        <v>46018</v>
      </c>
      <c r="F13" s="385" t="s">
        <v>9591</v>
      </c>
      <c r="G13" s="505">
        <v>46019</v>
      </c>
      <c r="H13" s="386" t="s">
        <v>9542</v>
      </c>
      <c r="I13" s="522">
        <v>46019</v>
      </c>
      <c r="J13" s="42">
        <f>J9+1</f>
        <v>46018</v>
      </c>
      <c r="K13" s="618" t="s">
        <v>11148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 t="s">
        <v>6</v>
      </c>
      <c r="D14" s="385" t="s">
        <v>9393</v>
      </c>
      <c r="E14" s="510">
        <v>46019</v>
      </c>
      <c r="F14" s="385" t="s">
        <v>10931</v>
      </c>
      <c r="G14" s="505">
        <v>46019</v>
      </c>
      <c r="H14" s="386" t="s">
        <v>11035</v>
      </c>
      <c r="I14" s="504">
        <v>46019</v>
      </c>
      <c r="J14" s="42">
        <f>J13</f>
        <v>46018</v>
      </c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11151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11152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11153</v>
      </c>
      <c r="C17" s="55" t="s">
        <v>481</v>
      </c>
      <c r="D17" s="513" t="s">
        <v>11181</v>
      </c>
      <c r="E17" s="514">
        <v>46021</v>
      </c>
      <c r="F17" s="513"/>
      <c r="G17" s="515"/>
      <c r="H17" s="384"/>
      <c r="I17" s="516"/>
      <c r="J17" s="34">
        <f>J13+3</f>
        <v>46021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/>
      <c r="K25" s="615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/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JPY156.61-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JPY22.41-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9926</v>
      </c>
      <c r="E36" s="501">
        <v>46006</v>
      </c>
      <c r="F36" s="379" t="s">
        <v>9252</v>
      </c>
      <c r="G36" s="503">
        <v>46007</v>
      </c>
      <c r="H36" s="380" t="s">
        <v>11149</v>
      </c>
      <c r="I36" s="501">
        <v>46008</v>
      </c>
      <c r="J36" s="42">
        <v>46007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10725</v>
      </c>
      <c r="C37" s="104" t="s">
        <v>540</v>
      </c>
      <c r="D37" s="385" t="s">
        <v>9339</v>
      </c>
      <c r="E37" s="504">
        <v>46008</v>
      </c>
      <c r="F37" s="385" t="s">
        <v>11150</v>
      </c>
      <c r="G37" s="505">
        <v>46008</v>
      </c>
      <c r="H37" s="386" t="s">
        <v>10954</v>
      </c>
      <c r="I37" s="504">
        <v>46009</v>
      </c>
      <c r="J37" s="42">
        <f>J36+2</f>
        <v>46009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11159</v>
      </c>
      <c r="E38" s="504">
        <v>46010</v>
      </c>
      <c r="F38" s="385" t="s">
        <v>11158</v>
      </c>
      <c r="G38" s="505">
        <v>46010</v>
      </c>
      <c r="H38" s="386" t="s">
        <v>11160</v>
      </c>
      <c r="I38" s="504">
        <v>46010</v>
      </c>
      <c r="J38" s="42">
        <f>J37+2</f>
        <v>46011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9445</v>
      </c>
      <c r="E41" s="504">
        <v>46012</v>
      </c>
      <c r="F41" s="385" t="s">
        <v>9443</v>
      </c>
      <c r="G41" s="505">
        <v>46013</v>
      </c>
      <c r="H41" s="386" t="s">
        <v>11161</v>
      </c>
      <c r="I41" s="504">
        <v>46013</v>
      </c>
      <c r="J41" s="42">
        <f>J38+1</f>
        <v>46012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9193</v>
      </c>
      <c r="E42" s="504">
        <v>46014</v>
      </c>
      <c r="F42" s="385" t="s">
        <v>9306</v>
      </c>
      <c r="G42" s="505">
        <v>46014</v>
      </c>
      <c r="H42" s="386" t="s">
        <v>9413</v>
      </c>
      <c r="I42" s="504">
        <v>46014</v>
      </c>
      <c r="J42" s="42">
        <f>J44</f>
        <v>46014</v>
      </c>
      <c r="K42" s="62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9111</v>
      </c>
      <c r="E43" s="504">
        <v>46014</v>
      </c>
      <c r="F43" s="385" t="s">
        <v>9678</v>
      </c>
      <c r="G43" s="505">
        <v>46014</v>
      </c>
      <c r="H43" s="386" t="s">
        <v>9881</v>
      </c>
      <c r="I43" s="504">
        <v>3</v>
      </c>
      <c r="J43" s="42">
        <f>J41+1</f>
        <v>46013</v>
      </c>
      <c r="K43" s="619" t="s">
        <v>7903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10033</v>
      </c>
      <c r="E44" s="504">
        <v>46014</v>
      </c>
      <c r="F44" s="385" t="s">
        <v>9195</v>
      </c>
      <c r="G44" s="505">
        <v>46015</v>
      </c>
      <c r="H44" s="386" t="s">
        <v>9185</v>
      </c>
      <c r="I44" s="510">
        <v>46015</v>
      </c>
      <c r="J44" s="42">
        <f>J43+1</f>
        <v>46014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10334</v>
      </c>
      <c r="E45" s="510">
        <v>46015</v>
      </c>
      <c r="F45" s="410" t="s">
        <v>9128</v>
      </c>
      <c r="G45" s="522">
        <v>46016</v>
      </c>
      <c r="H45" s="386" t="s">
        <v>9084</v>
      </c>
      <c r="I45" s="510">
        <v>46016</v>
      </c>
      <c r="J45" s="42">
        <f>J42+1</f>
        <v>46015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9284</v>
      </c>
      <c r="E46" s="510">
        <v>46016</v>
      </c>
      <c r="F46" s="395" t="s">
        <v>9195</v>
      </c>
      <c r="G46" s="522">
        <v>46017</v>
      </c>
      <c r="H46" s="386" t="s">
        <v>9292</v>
      </c>
      <c r="I46" s="510">
        <v>46017</v>
      </c>
      <c r="J46" s="42">
        <f>J45+1</f>
        <v>46016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46021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46022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JPY156.61-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46025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JPY22.41-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5078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5006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45244.5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4947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45229.333333333336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45222.333333333336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4737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45212.666666666664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4671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45205.5625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4681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2"/>
  <sheetViews>
    <sheetView view="pageBreakPreview" zoomScale="73" zoomScaleNormal="100" zoomScaleSheetLayoutView="73" workbookViewId="0">
      <selection activeCell="D15" sqref="D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46016.5625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9111</v>
      </c>
      <c r="E8" s="504">
        <v>46009</v>
      </c>
      <c r="F8" s="385" t="s">
        <v>11154</v>
      </c>
      <c r="G8" s="505">
        <v>46009</v>
      </c>
      <c r="H8" s="386" t="s">
        <v>9379</v>
      </c>
      <c r="I8" s="50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11061</v>
      </c>
      <c r="E9" s="522">
        <v>46010</v>
      </c>
      <c r="F9" s="385" t="s">
        <v>11155</v>
      </c>
      <c r="G9" s="522">
        <v>46010</v>
      </c>
      <c r="H9" s="386" t="s">
        <v>11138</v>
      </c>
      <c r="I9" s="522">
        <v>46010</v>
      </c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9111</v>
      </c>
      <c r="E10" s="522">
        <v>46010</v>
      </c>
      <c r="F10" s="385" t="s">
        <v>9678</v>
      </c>
      <c r="G10" s="505">
        <v>46010</v>
      </c>
      <c r="H10" s="386" t="s">
        <v>9160</v>
      </c>
      <c r="I10" s="522">
        <v>46010</v>
      </c>
      <c r="J10" s="42">
        <f>J9</f>
        <v>46010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9683</v>
      </c>
      <c r="E11" s="510">
        <v>46010</v>
      </c>
      <c r="F11" s="385" t="s">
        <v>11156</v>
      </c>
      <c r="G11" s="522">
        <v>46011</v>
      </c>
      <c r="H11" s="386" t="s">
        <v>10013</v>
      </c>
      <c r="I11" s="50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9422</v>
      </c>
      <c r="E12" s="510">
        <v>46011</v>
      </c>
      <c r="F12" s="385" t="s">
        <v>9941</v>
      </c>
      <c r="G12" s="505">
        <v>46012</v>
      </c>
      <c r="H12" s="386" t="s">
        <v>9196</v>
      </c>
      <c r="I12" s="522">
        <v>46012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 t="s">
        <v>11157</v>
      </c>
      <c r="E17" s="514">
        <v>46014</v>
      </c>
      <c r="F17" s="513" t="s">
        <v>9284</v>
      </c>
      <c r="G17" s="515">
        <v>46017</v>
      </c>
      <c r="H17" s="384" t="s">
        <v>9129</v>
      </c>
      <c r="I17" s="516">
        <v>46018</v>
      </c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11141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9274</v>
      </c>
      <c r="E25" s="504">
        <v>46009</v>
      </c>
      <c r="F25" s="385" t="s">
        <v>9374</v>
      </c>
      <c r="G25" s="504">
        <v>46009</v>
      </c>
      <c r="H25" s="385" t="s">
        <v>9196</v>
      </c>
      <c r="I25" s="50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5</v>
      </c>
      <c r="D26" s="385" t="s">
        <v>9292</v>
      </c>
      <c r="E26" s="504">
        <v>46009</v>
      </c>
      <c r="F26" s="385" t="s">
        <v>9331</v>
      </c>
      <c r="G26" s="504">
        <v>46009</v>
      </c>
      <c r="H26" s="385" t="s">
        <v>9243</v>
      </c>
      <c r="I26" s="50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95" t="s">
        <v>7</v>
      </c>
      <c r="D27" s="410" t="s">
        <v>9118</v>
      </c>
      <c r="E27" s="504">
        <v>46009</v>
      </c>
      <c r="F27" s="410" t="s">
        <v>11140</v>
      </c>
      <c r="G27" s="504">
        <v>46010</v>
      </c>
      <c r="H27" s="410" t="s">
        <v>9615</v>
      </c>
      <c r="I27" s="50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9131</v>
      </c>
      <c r="E32" s="600">
        <v>46012</v>
      </c>
      <c r="F32" s="518" t="s">
        <v>11165</v>
      </c>
      <c r="G32" s="519">
        <v>46013</v>
      </c>
      <c r="H32" s="376" t="s">
        <v>11166</v>
      </c>
      <c r="I32" s="519">
        <v>46014</v>
      </c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9680</v>
      </c>
      <c r="E45" s="510">
        <v>1217</v>
      </c>
      <c r="F45" s="410" t="s">
        <v>9166</v>
      </c>
      <c r="G45" s="522">
        <v>46009</v>
      </c>
      <c r="H45" s="386" t="s">
        <v>9938</v>
      </c>
      <c r="I45" s="510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9243</v>
      </c>
      <c r="E46" s="510">
        <v>46009</v>
      </c>
      <c r="F46" s="395" t="s">
        <v>9445</v>
      </c>
      <c r="G46" s="522">
        <v>46010</v>
      </c>
      <c r="H46" s="386" t="s">
        <v>9101</v>
      </c>
      <c r="I46" s="510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9090</v>
      </c>
      <c r="E50" s="510">
        <v>46013</v>
      </c>
      <c r="F50" s="385" t="s">
        <v>11163</v>
      </c>
      <c r="G50" s="522">
        <v>46014</v>
      </c>
      <c r="H50" s="385" t="s">
        <v>11164</v>
      </c>
      <c r="I50" s="522">
        <v>46014</v>
      </c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9666</v>
      </c>
      <c r="E51" s="531">
        <v>46015</v>
      </c>
      <c r="F51" s="379" t="s">
        <v>9106</v>
      </c>
      <c r="G51" s="503">
        <v>46015</v>
      </c>
      <c r="H51" s="380" t="s">
        <v>10646</v>
      </c>
      <c r="I51" s="503">
        <v>46015</v>
      </c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 t="s">
        <v>11170</v>
      </c>
      <c r="E52" s="484">
        <v>46016</v>
      </c>
      <c r="F52" s="375" t="s">
        <v>11171</v>
      </c>
      <c r="G52" s="483">
        <v>46017</v>
      </c>
      <c r="H52" s="372" t="s">
        <v>11172</v>
      </c>
      <c r="I52" s="483">
        <v>46017</v>
      </c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45197.479166666664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45188.333333333336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45180.354166666664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45173.354166666664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45166.333333333336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45160.708333333336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45152.333333333336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45131.354166666664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5249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11139</v>
      </c>
      <c r="E51" s="531">
        <v>46008</v>
      </c>
      <c r="F51" s="379" t="s">
        <v>11143</v>
      </c>
      <c r="G51" s="503">
        <v>46008</v>
      </c>
      <c r="H51" s="380" t="s">
        <v>11144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11142</v>
      </c>
      <c r="E52" s="484">
        <v>46010</v>
      </c>
      <c r="F52" s="375" t="s">
        <v>11145</v>
      </c>
      <c r="G52" s="483">
        <v>46010</v>
      </c>
      <c r="H52" s="372" t="s">
        <v>11146</v>
      </c>
      <c r="I52" s="483">
        <v>46010</v>
      </c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45121.604166666664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45103.354166666664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45091.583333333336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45082.333333333336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45068.645833333336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46002.4375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5195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45057.354166666664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 t="s">
        <v>3402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45042.625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3262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3248</v>
      </c>
      <c r="C1" s="664"/>
      <c r="D1" s="9"/>
      <c r="E1" s="9"/>
      <c r="F1" s="665">
        <v>45030.770833333336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45029.354166666664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3126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45012.354166666664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3003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45002.6875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2826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45995.354166666664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5131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2764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44970.354166666664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2576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2517</v>
      </c>
      <c r="C2" s="666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44953.6875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44942.6875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2388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2332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44932.333333333336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2314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44819.6875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2144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5078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2086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44804.354166666664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44798.354166666664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1900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44782.354166666664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1847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1777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44754.6875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44746.6875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1599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5006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44732.6875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44726.354166666664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2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44718.354166666664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44708.6875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1261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44701.354166666664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5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44694.6875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44687.354166666664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B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B9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4947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/>
      <c r="E4" s="661"/>
      <c r="F4" s="660"/>
      <c r="G4" s="661"/>
      <c r="H4" s="662"/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44672.6875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970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44652.6875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706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44642.354166666664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44630.6875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593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0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44623.354166666664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44610.354166666664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474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C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420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9356-54FB-4B55-85C9-284DBF194377}">
  <sheetPr>
    <pageSetUpPr fitToPage="1"/>
  </sheetPr>
  <dimension ref="A1:AX7702"/>
  <sheetViews>
    <sheetView view="pageBreakPreview" zoomScale="73" zoomScaleNormal="100" zoomScaleSheetLayoutView="73" workbookViewId="0">
      <selection activeCell="J15" sqref="J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46093.354166666664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462" t="s">
        <v>9500</v>
      </c>
      <c r="E5" s="523">
        <v>46083</v>
      </c>
      <c r="F5" s="390" t="s">
        <v>9239</v>
      </c>
      <c r="G5" s="502">
        <v>46084</v>
      </c>
      <c r="H5" s="390" t="s">
        <v>9766</v>
      </c>
      <c r="I5" s="539">
        <v>46084</v>
      </c>
      <c r="J5" s="33">
        <v>46084</v>
      </c>
      <c r="K5" s="262" t="s">
        <v>11344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11331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478</v>
      </c>
      <c r="D8" s="385" t="s">
        <v>9239</v>
      </c>
      <c r="E8" s="510">
        <v>46088</v>
      </c>
      <c r="F8" s="385" t="s">
        <v>11132</v>
      </c>
      <c r="G8" s="522">
        <v>46088</v>
      </c>
      <c r="H8" s="386" t="s">
        <v>11352</v>
      </c>
      <c r="I8" s="504">
        <v>46088</v>
      </c>
      <c r="J8" s="42">
        <f>J9+1</f>
        <v>46088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9167</v>
      </c>
      <c r="E9" s="522">
        <v>46088</v>
      </c>
      <c r="F9" s="385" t="s">
        <v>9547</v>
      </c>
      <c r="G9" s="505">
        <v>46088</v>
      </c>
      <c r="H9" s="386" t="s">
        <v>11349</v>
      </c>
      <c r="I9" s="522">
        <v>46088</v>
      </c>
      <c r="J9" s="42">
        <f>J10</f>
        <v>46087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9204</v>
      </c>
      <c r="E10" s="522">
        <v>46088</v>
      </c>
      <c r="F10" s="385" t="s">
        <v>11353</v>
      </c>
      <c r="G10" s="522">
        <v>46088</v>
      </c>
      <c r="H10" s="386" t="s">
        <v>9779</v>
      </c>
      <c r="I10" s="522">
        <v>46088</v>
      </c>
      <c r="J10" s="42">
        <f>J12+1</f>
        <v>46087</v>
      </c>
      <c r="K10" s="249"/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479</v>
      </c>
      <c r="D11" s="385" t="s">
        <v>9542</v>
      </c>
      <c r="E11" s="510">
        <v>46089</v>
      </c>
      <c r="F11" s="385" t="s">
        <v>10623</v>
      </c>
      <c r="G11" s="505">
        <v>46089</v>
      </c>
      <c r="H11" s="386" t="s">
        <v>9323</v>
      </c>
      <c r="I11" s="522">
        <v>46089</v>
      </c>
      <c r="J11" s="42">
        <f>J8</f>
        <v>46088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10</v>
      </c>
      <c r="D12" s="385" t="s">
        <v>9603</v>
      </c>
      <c r="E12" s="504">
        <v>46090</v>
      </c>
      <c r="F12" s="385" t="s">
        <v>10528</v>
      </c>
      <c r="G12" s="505">
        <v>46090</v>
      </c>
      <c r="H12" s="386" t="s">
        <v>10498</v>
      </c>
      <c r="I12" s="504">
        <v>46090</v>
      </c>
      <c r="J12" s="42">
        <f>J5+2</f>
        <v>46086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11332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11338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11339</v>
      </c>
      <c r="C17" s="55" t="s">
        <v>481</v>
      </c>
      <c r="D17" s="513" t="s">
        <v>11360</v>
      </c>
      <c r="E17" s="514">
        <v>46092</v>
      </c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23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7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50" t="s">
        <v>24</v>
      </c>
      <c r="D36" s="371"/>
      <c r="E36" s="494"/>
      <c r="F36" s="495"/>
      <c r="G36" s="488"/>
      <c r="H36" s="493"/>
      <c r="I36" s="492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26" t="s">
        <v>10860</v>
      </c>
      <c r="C37" s="133" t="s">
        <v>16</v>
      </c>
      <c r="D37" s="379" t="s">
        <v>9547</v>
      </c>
      <c r="E37" s="501">
        <v>46073</v>
      </c>
      <c r="F37" s="633" t="s">
        <v>10723</v>
      </c>
      <c r="G37" s="635">
        <v>46078</v>
      </c>
      <c r="H37" s="636" t="s">
        <v>9786</v>
      </c>
      <c r="I37" s="634">
        <v>46078</v>
      </c>
      <c r="J37" s="42">
        <v>46079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9193</v>
      </c>
      <c r="E38" s="504">
        <v>46080</v>
      </c>
      <c r="F38" s="632" t="s">
        <v>9239</v>
      </c>
      <c r="G38" s="637">
        <v>46080</v>
      </c>
      <c r="H38" s="638" t="s">
        <v>9332</v>
      </c>
      <c r="I38" s="631">
        <v>46087</v>
      </c>
      <c r="J38" s="42">
        <f>J37+2</f>
        <v>46081</v>
      </c>
      <c r="K38" s="249" t="s">
        <v>11355</v>
      </c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>
        <f>J38</f>
        <v>46081</v>
      </c>
      <c r="K39" s="170" t="s">
        <v>11350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9740</v>
      </c>
      <c r="E41" s="504">
        <v>46089</v>
      </c>
      <c r="F41" s="385" t="s">
        <v>9266</v>
      </c>
      <c r="G41" s="505">
        <v>46089</v>
      </c>
      <c r="H41" s="386" t="s">
        <v>11354</v>
      </c>
      <c r="I41" s="504">
        <v>46089</v>
      </c>
      <c r="J41" s="42">
        <f>J38+1</f>
        <v>46082</v>
      </c>
      <c r="K41" s="249" t="s">
        <v>11351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5</v>
      </c>
      <c r="D42" s="385" t="s">
        <v>9667</v>
      </c>
      <c r="E42" s="504">
        <v>46090</v>
      </c>
      <c r="F42" s="385" t="s">
        <v>9344</v>
      </c>
      <c r="G42" s="505">
        <v>46090</v>
      </c>
      <c r="H42" s="386" t="s">
        <v>11364</v>
      </c>
      <c r="I42" s="510">
        <v>46090</v>
      </c>
      <c r="J42" s="42">
        <f>J41+1</f>
        <v>46083</v>
      </c>
      <c r="K42" s="249" t="s">
        <v>11351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8</v>
      </c>
      <c r="D43" s="385" t="s">
        <v>9415</v>
      </c>
      <c r="E43" s="504">
        <v>46090</v>
      </c>
      <c r="F43" s="385" t="s">
        <v>9623</v>
      </c>
      <c r="G43" s="505">
        <v>46090</v>
      </c>
      <c r="H43" s="386" t="s">
        <v>9548</v>
      </c>
      <c r="I43" s="504">
        <v>46090</v>
      </c>
      <c r="J43" s="42">
        <f>J42+1</f>
        <v>46084</v>
      </c>
      <c r="K43" s="249" t="s">
        <v>11351</v>
      </c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7</v>
      </c>
      <c r="D44" s="385" t="s">
        <v>9282</v>
      </c>
      <c r="E44" s="504">
        <v>46090</v>
      </c>
      <c r="F44" s="385" t="s">
        <v>9886</v>
      </c>
      <c r="G44" s="505">
        <v>46091</v>
      </c>
      <c r="H44" s="386" t="s">
        <v>11352</v>
      </c>
      <c r="I44" s="504">
        <v>46091</v>
      </c>
      <c r="J44" s="42">
        <f>J43</f>
        <v>46084</v>
      </c>
      <c r="K44" s="249" t="s">
        <v>11351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6</v>
      </c>
      <c r="D45" s="385" t="s">
        <v>9302</v>
      </c>
      <c r="E45" s="504">
        <v>46091</v>
      </c>
      <c r="F45" s="385" t="s">
        <v>9771</v>
      </c>
      <c r="G45" s="505">
        <v>46092</v>
      </c>
      <c r="H45" s="386" t="s">
        <v>9629</v>
      </c>
      <c r="I45" s="510">
        <v>46092</v>
      </c>
      <c r="J45" s="42">
        <f>J44+1</f>
        <v>46085</v>
      </c>
      <c r="K45" s="249" t="s">
        <v>11351</v>
      </c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26</v>
      </c>
      <c r="D46" s="375"/>
      <c r="E46" s="487"/>
      <c r="F46" s="371"/>
      <c r="G46" s="486"/>
      <c r="H46" s="372"/>
      <c r="I46" s="487"/>
      <c r="J46" s="42">
        <f>J45</f>
        <v>46085</v>
      </c>
      <c r="K46" s="271" t="s">
        <v>11350</v>
      </c>
      <c r="L46" s="36"/>
      <c r="M46" s="36"/>
      <c r="N46" s="36"/>
      <c r="O46" s="36"/>
    </row>
    <row r="47" spans="2:15" s="1" customFormat="1" ht="15" customHeight="1" x14ac:dyDescent="0.25">
      <c r="B47" s="24"/>
      <c r="C47" s="647" t="s">
        <v>10</v>
      </c>
      <c r="D47" s="467"/>
      <c r="E47" s="487"/>
      <c r="F47" s="467"/>
      <c r="G47" s="486"/>
      <c r="H47" s="372"/>
      <c r="I47" s="487"/>
      <c r="J47" s="42">
        <f>J45+1</f>
        <v>46086</v>
      </c>
      <c r="K47" s="272" t="s">
        <v>11350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JPY157.16-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JPY23.08-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6431B9B-7FC5-4CBA-8E95-78FB77FA54E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45971.354166666664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44602.354166666664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C4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44593.6875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382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44585.354166666664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213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C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189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7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44573.6875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44566.354166666664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C9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45960.583333333336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4820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45953.5625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4754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45944.479166666664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4737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45939.541666666664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4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701"/>
  <sheetViews>
    <sheetView view="pageBreakPreview" zoomScale="75" zoomScaleNormal="100" zoomScaleSheetLayoutView="75" workbookViewId="0">
      <selection activeCell="B17" sqref="B1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45932.520833333336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4681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45925.354166666664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4560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2144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45912.354166666664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2086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45904.4375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2026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D4C3C-D6ED-47D1-9E99-0AC64571A983}">
  <sheetPr>
    <pageSetUpPr fitToPage="1"/>
  </sheetPr>
  <dimension ref="A1:AX7702"/>
  <sheetViews>
    <sheetView view="pageBreakPreview" topLeftCell="A22" zoomScale="80" zoomScaleNormal="100" zoomScaleSheetLayoutView="80" workbookViewId="0">
      <selection activeCell="G12" sqref="G1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23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/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/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/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7</v>
      </c>
      <c r="D11" s="375"/>
      <c r="E11" s="487"/>
      <c r="F11" s="375"/>
      <c r="G11" s="486"/>
      <c r="H11" s="372"/>
      <c r="I11" s="484"/>
      <c r="J11" s="42"/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244</v>
      </c>
      <c r="D12" s="375"/>
      <c r="E12" s="487"/>
      <c r="F12" s="375"/>
      <c r="G12" s="483"/>
      <c r="H12" s="372"/>
      <c r="I12" s="486"/>
      <c r="J12" s="42"/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 t="s">
        <v>6</v>
      </c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/>
      <c r="C14" s="50" t="s">
        <v>26</v>
      </c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/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/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/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11312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/>
      <c r="C23" s="49" t="s">
        <v>5</v>
      </c>
      <c r="D23" s="467"/>
      <c r="E23" s="484"/>
      <c r="F23" s="467"/>
      <c r="G23" s="484"/>
      <c r="H23" s="467"/>
      <c r="I23" s="484"/>
      <c r="J23" s="42"/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50" t="s">
        <v>8</v>
      </c>
      <c r="D24" s="375"/>
      <c r="E24" s="487"/>
      <c r="F24" s="375"/>
      <c r="G24" s="486"/>
      <c r="H24" s="372"/>
      <c r="I24" s="487"/>
      <c r="J24" s="42"/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50" t="s">
        <v>11308</v>
      </c>
      <c r="D25" s="375"/>
      <c r="E25" s="484"/>
      <c r="F25" s="375"/>
      <c r="G25" s="484"/>
      <c r="H25" s="375"/>
      <c r="I25" s="484"/>
      <c r="J25" s="42"/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49" t="s">
        <v>6</v>
      </c>
      <c r="D26" s="375"/>
      <c r="E26" s="484"/>
      <c r="F26" s="375"/>
      <c r="G26" s="484"/>
      <c r="H26" s="375"/>
      <c r="I26" s="484"/>
      <c r="J26" s="42"/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26</v>
      </c>
      <c r="D27" s="467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227"/>
      <c r="D28" s="467"/>
      <c r="E28" s="484"/>
      <c r="F28" s="467"/>
      <c r="G28" s="484"/>
      <c r="H28" s="467"/>
      <c r="I28" s="484"/>
      <c r="J28" s="42"/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/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/>
      <c r="C32" s="44" t="s">
        <v>14</v>
      </c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85" t="s">
        <v>16</v>
      </c>
      <c r="D36" s="395" t="s">
        <v>11316</v>
      </c>
      <c r="E36" s="509">
        <v>46073</v>
      </c>
      <c r="F36" s="544" t="s">
        <v>11318</v>
      </c>
      <c r="G36" s="536">
        <v>46074</v>
      </c>
      <c r="H36" s="545" t="s">
        <v>11319</v>
      </c>
      <c r="I36" s="546">
        <v>46074</v>
      </c>
      <c r="J36" s="42">
        <f>J37+2</f>
        <v>46072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11267</v>
      </c>
      <c r="C37" s="133" t="s">
        <v>539</v>
      </c>
      <c r="D37" s="379" t="s">
        <v>11317</v>
      </c>
      <c r="E37" s="501">
        <v>46075</v>
      </c>
      <c r="F37" s="379" t="s">
        <v>11321</v>
      </c>
      <c r="G37" s="503">
        <v>46075</v>
      </c>
      <c r="H37" s="380" t="s">
        <v>11322</v>
      </c>
      <c r="I37" s="501">
        <v>46076</v>
      </c>
      <c r="J37" s="42">
        <v>46070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11320</v>
      </c>
      <c r="E38" s="504">
        <v>46077</v>
      </c>
      <c r="F38" s="385" t="s">
        <v>11323</v>
      </c>
      <c r="G38" s="505">
        <v>46077</v>
      </c>
      <c r="H38" s="386" t="s">
        <v>11324</v>
      </c>
      <c r="I38" s="504">
        <v>46077</v>
      </c>
      <c r="J38" s="42">
        <f>J36+2</f>
        <v>46074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 t="s">
        <v>11307</v>
      </c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9119</v>
      </c>
      <c r="E41" s="504">
        <v>46079</v>
      </c>
      <c r="F41" s="385" t="s">
        <v>9297</v>
      </c>
      <c r="G41" s="505">
        <v>46079</v>
      </c>
      <c r="H41" s="386" t="s">
        <v>9514</v>
      </c>
      <c r="I41" s="504">
        <v>46079</v>
      </c>
      <c r="J41" s="42">
        <f>J38+1</f>
        <v>46075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11327</v>
      </c>
      <c r="D42" s="385" t="s">
        <v>9119</v>
      </c>
      <c r="E42" s="510">
        <v>46080</v>
      </c>
      <c r="F42" s="395" t="s">
        <v>9413</v>
      </c>
      <c r="G42" s="522">
        <v>46080</v>
      </c>
      <c r="H42" s="386" t="s">
        <v>9084</v>
      </c>
      <c r="I42" s="510">
        <v>46080</v>
      </c>
      <c r="J42" s="42">
        <f>J43</f>
        <v>46078</v>
      </c>
      <c r="K42" s="27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6</v>
      </c>
      <c r="D43" s="385" t="s">
        <v>9131</v>
      </c>
      <c r="E43" s="504">
        <v>46080</v>
      </c>
      <c r="F43" s="385" t="s">
        <v>9111</v>
      </c>
      <c r="G43" s="505">
        <v>46080</v>
      </c>
      <c r="H43" s="386" t="s">
        <v>11330</v>
      </c>
      <c r="I43" s="510">
        <v>46080</v>
      </c>
      <c r="J43" s="42">
        <f>J45+1</f>
        <v>46078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5</v>
      </c>
      <c r="D44" s="385" t="s">
        <v>9512</v>
      </c>
      <c r="E44" s="504">
        <v>46081</v>
      </c>
      <c r="F44" s="385" t="s">
        <v>9298</v>
      </c>
      <c r="G44" s="505">
        <v>46081</v>
      </c>
      <c r="H44" s="386" t="s">
        <v>9259</v>
      </c>
      <c r="I44" s="510">
        <v>46081</v>
      </c>
      <c r="J44" s="42">
        <f>J41+1</f>
        <v>46076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10793</v>
      </c>
      <c r="E45" s="504">
        <v>46081</v>
      </c>
      <c r="F45" s="385" t="s">
        <v>9292</v>
      </c>
      <c r="G45" s="505">
        <v>46081</v>
      </c>
      <c r="H45" s="386" t="s">
        <v>9708</v>
      </c>
      <c r="I45" s="504">
        <v>46081</v>
      </c>
      <c r="J45" s="42">
        <f>J46</f>
        <v>46077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8</v>
      </c>
      <c r="D46" s="385" t="s">
        <v>11342</v>
      </c>
      <c r="E46" s="504">
        <v>46082</v>
      </c>
      <c r="F46" s="385" t="s">
        <v>10528</v>
      </c>
      <c r="G46" s="505">
        <v>46083</v>
      </c>
      <c r="H46" s="386" t="s">
        <v>9429</v>
      </c>
      <c r="I46" s="504">
        <v>46083</v>
      </c>
      <c r="J46" s="42">
        <f>J44+1</f>
        <v>46077</v>
      </c>
      <c r="K46" s="398"/>
      <c r="L46" s="36"/>
      <c r="M46" s="36"/>
      <c r="N46" s="36"/>
      <c r="O46" s="36"/>
    </row>
    <row r="47" spans="2:15" s="1" customFormat="1" ht="15" customHeight="1" x14ac:dyDescent="0.25">
      <c r="B47" s="24"/>
      <c r="C47" s="108" t="s">
        <v>10</v>
      </c>
      <c r="D47" s="410" t="s">
        <v>9603</v>
      </c>
      <c r="E47" s="510">
        <v>46084</v>
      </c>
      <c r="F47" s="410" t="s">
        <v>10728</v>
      </c>
      <c r="G47" s="522">
        <v>46084</v>
      </c>
      <c r="H47" s="386" t="s">
        <v>10565</v>
      </c>
      <c r="I47" s="510">
        <v>46084</v>
      </c>
      <c r="J47" s="42">
        <f>J43+1</f>
        <v>46079</v>
      </c>
      <c r="K47" s="272" t="s">
        <v>11343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71" t="s">
        <v>11028</v>
      </c>
      <c r="C50" s="1" t="s">
        <v>24</v>
      </c>
      <c r="D50" s="375" t="s">
        <v>9245</v>
      </c>
      <c r="E50" s="487">
        <v>46059</v>
      </c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27" customHeight="1" x14ac:dyDescent="0.25">
      <c r="B51" s="610" t="s">
        <v>11306</v>
      </c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396" t="s">
        <v>11310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400" t="s">
        <v>11311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BE7FCE60-B485-4A84-A418-F27FA0B81933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45897.354166666664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1967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A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45889.520833333336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1900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1847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45875.520833333336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1777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1710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E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45862.354166666664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10533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45853.354166666664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1599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45848.6875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4021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1502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2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45833.479166666664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1434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31" zoomScale="80" zoomScaleNormal="100" zoomScaleSheetLayoutView="80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46083.354166666664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11314</v>
      </c>
      <c r="E5" s="502">
        <v>46075</v>
      </c>
      <c r="F5" s="390" t="s">
        <v>9292</v>
      </c>
      <c r="G5" s="502">
        <v>46075</v>
      </c>
      <c r="H5" s="390" t="s">
        <v>9090</v>
      </c>
      <c r="I5" s="539">
        <v>46076</v>
      </c>
      <c r="J5" s="33">
        <v>46070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11280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6</v>
      </c>
      <c r="D8" s="385" t="s">
        <v>11325</v>
      </c>
      <c r="E8" s="510">
        <v>46078</v>
      </c>
      <c r="F8" s="385" t="s">
        <v>11326</v>
      </c>
      <c r="G8" s="522">
        <v>46078</v>
      </c>
      <c r="H8" s="386" t="s">
        <v>9156</v>
      </c>
      <c r="I8" s="522">
        <v>46078</v>
      </c>
      <c r="J8" s="42">
        <f>J9</f>
        <v>46074</v>
      </c>
      <c r="K8" s="161"/>
      <c r="L8" s="36"/>
      <c r="M8" s="36"/>
      <c r="N8" s="36"/>
      <c r="O8" s="36"/>
    </row>
    <row r="9" spans="2:15" s="1" customFormat="1" ht="15" customHeight="1" x14ac:dyDescent="0.25">
      <c r="B9" s="26"/>
      <c r="C9" s="85" t="s">
        <v>26</v>
      </c>
      <c r="D9" s="385" t="s">
        <v>9173</v>
      </c>
      <c r="E9" s="510">
        <v>46078</v>
      </c>
      <c r="F9" s="385" t="s">
        <v>9562</v>
      </c>
      <c r="G9" s="505">
        <v>46078</v>
      </c>
      <c r="H9" s="386" t="s">
        <v>9487</v>
      </c>
      <c r="I9" s="522">
        <v>46078</v>
      </c>
      <c r="J9" s="42">
        <f>J13+1</f>
        <v>46074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85" t="s">
        <v>10</v>
      </c>
      <c r="D10" s="385" t="s">
        <v>11188</v>
      </c>
      <c r="E10" s="504">
        <v>46079</v>
      </c>
      <c r="F10" s="385" t="s">
        <v>9886</v>
      </c>
      <c r="G10" s="505">
        <v>46079</v>
      </c>
      <c r="H10" s="386" t="s">
        <v>9736</v>
      </c>
      <c r="I10" s="504">
        <v>46079</v>
      </c>
      <c r="J10" s="42">
        <f>J5+2</f>
        <v>46072</v>
      </c>
      <c r="K10" s="271" t="s">
        <v>11315</v>
      </c>
      <c r="L10" s="36"/>
      <c r="M10" s="36"/>
      <c r="N10" s="36"/>
      <c r="O10" s="36"/>
    </row>
    <row r="11" spans="2:15" s="1" customFormat="1" ht="15" customHeight="1" x14ac:dyDescent="0.25">
      <c r="B11" s="26"/>
      <c r="C11" s="210" t="s">
        <v>8</v>
      </c>
      <c r="D11" s="632" t="s">
        <v>10719</v>
      </c>
      <c r="E11" s="653">
        <v>46080</v>
      </c>
      <c r="F11" s="632" t="s">
        <v>11340</v>
      </c>
      <c r="G11" s="653">
        <v>46080</v>
      </c>
      <c r="H11" s="638" t="s">
        <v>9259</v>
      </c>
      <c r="I11" s="653">
        <v>46080</v>
      </c>
      <c r="J11" s="42">
        <f>J10+1</f>
        <v>46073</v>
      </c>
      <c r="K11" s="249"/>
      <c r="L11" s="36"/>
      <c r="M11" s="36"/>
      <c r="N11" s="36"/>
      <c r="O11" s="36"/>
    </row>
    <row r="12" spans="2:15" s="1" customFormat="1" ht="15" customHeight="1" x14ac:dyDescent="0.25">
      <c r="B12" s="537"/>
      <c r="C12" s="143" t="s">
        <v>5</v>
      </c>
      <c r="D12" s="632" t="s">
        <v>10045</v>
      </c>
      <c r="E12" s="653">
        <v>46080</v>
      </c>
      <c r="F12" s="632" t="s">
        <v>9329</v>
      </c>
      <c r="G12" s="637">
        <v>46080</v>
      </c>
      <c r="H12" s="638" t="s">
        <v>9552</v>
      </c>
      <c r="I12" s="653">
        <v>46080</v>
      </c>
      <c r="J12" s="42">
        <f>J11</f>
        <v>46073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143" t="s">
        <v>7</v>
      </c>
      <c r="D13" s="632" t="s">
        <v>9881</v>
      </c>
      <c r="E13" s="654">
        <v>46080</v>
      </c>
      <c r="F13" s="632" t="s">
        <v>11328</v>
      </c>
      <c r="G13" s="653">
        <v>46080</v>
      </c>
      <c r="H13" s="638" t="s">
        <v>11329</v>
      </c>
      <c r="I13" s="631">
        <v>46080</v>
      </c>
      <c r="J13" s="42">
        <f>J12</f>
        <v>46073</v>
      </c>
      <c r="K13" s="27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143" t="s">
        <v>244</v>
      </c>
      <c r="D14" s="632" t="s">
        <v>11335</v>
      </c>
      <c r="E14" s="654">
        <v>46080</v>
      </c>
      <c r="F14" s="632" t="s">
        <v>11336</v>
      </c>
      <c r="G14" s="637">
        <v>46081</v>
      </c>
      <c r="H14" s="638" t="s">
        <v>11337</v>
      </c>
      <c r="I14" s="631">
        <v>46081</v>
      </c>
      <c r="J14" s="42">
        <f>J8</f>
        <v>46074</v>
      </c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11282</v>
      </c>
      <c r="C15" s="210" t="s">
        <v>11333</v>
      </c>
      <c r="D15" s="630" t="s">
        <v>9352</v>
      </c>
      <c r="E15" s="655">
        <v>46081</v>
      </c>
      <c r="F15" s="632" t="s">
        <v>9520</v>
      </c>
      <c r="G15" s="637">
        <v>46081</v>
      </c>
      <c r="H15" s="656" t="s">
        <v>3512</v>
      </c>
      <c r="I15" s="657">
        <v>46081</v>
      </c>
      <c r="J15" s="42"/>
      <c r="K15" s="161" t="s">
        <v>11334</v>
      </c>
      <c r="L15" s="36"/>
      <c r="M15" s="36"/>
      <c r="N15" s="36"/>
      <c r="O15" s="36"/>
    </row>
    <row r="16" spans="2:15" s="1" customFormat="1" ht="15" customHeight="1" x14ac:dyDescent="0.25">
      <c r="B16" s="396" t="s">
        <v>11283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11284</v>
      </c>
      <c r="C17" s="55" t="s">
        <v>481</v>
      </c>
      <c r="D17" s="513" t="s">
        <v>11341</v>
      </c>
      <c r="E17" s="514">
        <v>46083</v>
      </c>
      <c r="F17" s="513"/>
      <c r="G17" s="515"/>
      <c r="H17" s="384"/>
      <c r="I17" s="516"/>
      <c r="J17" s="34">
        <f>J9+3</f>
        <v>46077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19</v>
      </c>
      <c r="C20" s="81" t="s">
        <v>14</v>
      </c>
      <c r="D20" s="395" t="s">
        <v>9119</v>
      </c>
      <c r="E20" s="509">
        <v>46069</v>
      </c>
      <c r="F20" s="506" t="s">
        <v>9680</v>
      </c>
      <c r="G20" s="539">
        <v>46069</v>
      </c>
      <c r="H20" s="391" t="s">
        <v>9689</v>
      </c>
      <c r="I20" s="507">
        <v>46070</v>
      </c>
      <c r="J20" s="33">
        <v>46067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11281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648" t="s">
        <v>11292</v>
      </c>
      <c r="C23" s="89" t="s">
        <v>6</v>
      </c>
      <c r="D23" s="410" t="s">
        <v>9131</v>
      </c>
      <c r="E23" s="504">
        <v>46072</v>
      </c>
      <c r="F23" s="410" t="s">
        <v>9235</v>
      </c>
      <c r="G23" s="504">
        <v>46072</v>
      </c>
      <c r="H23" s="410" t="s">
        <v>9500</v>
      </c>
      <c r="I23" s="504">
        <v>46072</v>
      </c>
      <c r="J23" s="42">
        <f>J25+1</f>
        <v>46072</v>
      </c>
      <c r="K23" s="271"/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9212</v>
      </c>
      <c r="E24" s="510">
        <v>46072</v>
      </c>
      <c r="F24" s="385" t="s">
        <v>9459</v>
      </c>
      <c r="G24" s="522">
        <v>46072</v>
      </c>
      <c r="H24" s="386" t="s">
        <v>9543</v>
      </c>
      <c r="I24" s="510">
        <v>46072</v>
      </c>
      <c r="J24" s="42">
        <f>J23</f>
        <v>46072</v>
      </c>
      <c r="K24" s="161"/>
      <c r="L24" s="36"/>
      <c r="M24" s="36"/>
      <c r="N24" s="36"/>
      <c r="O24" s="36"/>
    </row>
    <row r="25" spans="2:15" s="1" customFormat="1" ht="15" customHeight="1" x14ac:dyDescent="0.25">
      <c r="B25" s="26"/>
      <c r="C25" s="85" t="s">
        <v>244</v>
      </c>
      <c r="D25" s="385" t="s">
        <v>9239</v>
      </c>
      <c r="E25" s="504">
        <v>46073</v>
      </c>
      <c r="F25" s="385" t="s">
        <v>11296</v>
      </c>
      <c r="G25" s="504">
        <v>46042</v>
      </c>
      <c r="H25" s="385" t="s">
        <v>11297</v>
      </c>
      <c r="I25" s="504">
        <v>46073</v>
      </c>
      <c r="J25" s="42">
        <f>J28+1</f>
        <v>46071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40"/>
      <c r="C26" s="89" t="s">
        <v>5</v>
      </c>
      <c r="D26" s="385" t="s">
        <v>11298</v>
      </c>
      <c r="E26" s="504">
        <v>46073</v>
      </c>
      <c r="F26" s="385" t="s">
        <v>11299</v>
      </c>
      <c r="G26" s="504">
        <v>46073</v>
      </c>
      <c r="H26" s="385" t="s">
        <v>9286</v>
      </c>
      <c r="I26" s="504">
        <v>46073</v>
      </c>
      <c r="J26" s="42">
        <f>J20+3</f>
        <v>46070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89" t="s">
        <v>8</v>
      </c>
      <c r="D27" s="410" t="s">
        <v>9352</v>
      </c>
      <c r="E27" s="504">
        <v>46073</v>
      </c>
      <c r="F27" s="385" t="s">
        <v>11301</v>
      </c>
      <c r="G27" s="504">
        <v>46074</v>
      </c>
      <c r="H27" s="385" t="s">
        <v>11302</v>
      </c>
      <c r="I27" s="504">
        <v>46074</v>
      </c>
      <c r="J27" s="42">
        <f>J26</f>
        <v>46070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45"/>
      <c r="C28" s="95" t="s">
        <v>7</v>
      </c>
      <c r="D28" s="410" t="s">
        <v>11303</v>
      </c>
      <c r="E28" s="504">
        <v>46074</v>
      </c>
      <c r="F28" s="410" t="s">
        <v>11300</v>
      </c>
      <c r="G28" s="504">
        <v>46074</v>
      </c>
      <c r="H28" s="410" t="s">
        <v>11304</v>
      </c>
      <c r="I28" s="504">
        <v>46074</v>
      </c>
      <c r="J28" s="42">
        <f>J27</f>
        <v>46070</v>
      </c>
      <c r="K28" s="164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JPY154.33-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JPY22.51-</v>
      </c>
      <c r="C32" s="44" t="s">
        <v>14</v>
      </c>
      <c r="D32" s="376" t="s">
        <v>11313</v>
      </c>
      <c r="E32" s="600">
        <v>46077</v>
      </c>
      <c r="F32" s="518"/>
      <c r="G32" s="519"/>
      <c r="H32" s="376"/>
      <c r="I32" s="519"/>
      <c r="J32" s="34">
        <f>J24+2</f>
        <v>46074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50" t="s">
        <v>16</v>
      </c>
      <c r="D36" s="371"/>
      <c r="E36" s="494"/>
      <c r="F36" s="495"/>
      <c r="G36" s="488"/>
      <c r="H36" s="493"/>
      <c r="I36" s="492"/>
      <c r="J36" s="42"/>
      <c r="K36" s="161"/>
      <c r="L36" s="36"/>
      <c r="M36" s="36"/>
      <c r="N36" s="36"/>
      <c r="O36" s="36"/>
    </row>
    <row r="37" spans="2:15" s="1" customFormat="1" ht="15" customHeight="1" x14ac:dyDescent="0.25">
      <c r="B37" s="173"/>
      <c r="C37" s="136" t="s">
        <v>539</v>
      </c>
      <c r="D37" s="551"/>
      <c r="E37" s="609"/>
      <c r="F37" s="551"/>
      <c r="G37" s="552"/>
      <c r="H37" s="382"/>
      <c r="I37" s="609"/>
      <c r="J37" s="42"/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651" t="s">
        <v>9</v>
      </c>
      <c r="D38" s="375"/>
      <c r="E38" s="484"/>
      <c r="F38" s="375"/>
      <c r="G38" s="483"/>
      <c r="H38" s="372"/>
      <c r="I38" s="484"/>
      <c r="J38" s="42"/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5"/>
      <c r="E39" s="484"/>
      <c r="F39" s="375"/>
      <c r="G39" s="483"/>
      <c r="H39" s="372"/>
      <c r="I39" s="484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5</v>
      </c>
      <c r="D42" s="375"/>
      <c r="E42" s="484"/>
      <c r="F42" s="375"/>
      <c r="G42" s="483"/>
      <c r="H42" s="372"/>
      <c r="I42" s="487"/>
      <c r="J42" s="42"/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8</v>
      </c>
      <c r="D43" s="375"/>
      <c r="E43" s="484"/>
      <c r="F43" s="375"/>
      <c r="G43" s="483"/>
      <c r="H43" s="372"/>
      <c r="I43" s="484"/>
      <c r="J43" s="42"/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7</v>
      </c>
      <c r="D44" s="375"/>
      <c r="E44" s="484"/>
      <c r="F44" s="375"/>
      <c r="G44" s="483"/>
      <c r="H44" s="372"/>
      <c r="I44" s="484"/>
      <c r="J44" s="42"/>
      <c r="K44" s="161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6</v>
      </c>
      <c r="D45" s="375"/>
      <c r="E45" s="484"/>
      <c r="F45" s="375"/>
      <c r="G45" s="483"/>
      <c r="H45" s="372"/>
      <c r="I45" s="484"/>
      <c r="J45" s="42"/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26</v>
      </c>
      <c r="D46" s="467"/>
      <c r="E46" s="487"/>
      <c r="F46" s="467"/>
      <c r="G46" s="486"/>
      <c r="H46" s="372"/>
      <c r="I46" s="487"/>
      <c r="J46" s="42"/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/>
      <c r="K51" s="161"/>
      <c r="L51" s="36"/>
      <c r="M51" s="36"/>
      <c r="N51" s="36"/>
      <c r="O51" s="36"/>
    </row>
    <row r="52" spans="2:26" s="1" customFormat="1" ht="15" customHeight="1" x14ac:dyDescent="0.25">
      <c r="B52" s="649"/>
      <c r="C52" s="50" t="s">
        <v>9</v>
      </c>
      <c r="D52" s="375"/>
      <c r="E52" s="484"/>
      <c r="F52" s="375"/>
      <c r="G52" s="483"/>
      <c r="H52" s="372"/>
      <c r="I52" s="483"/>
      <c r="J52" s="42"/>
      <c r="K52" s="161"/>
      <c r="L52" s="36"/>
      <c r="M52" s="36"/>
      <c r="N52" s="36"/>
      <c r="O52" s="36"/>
    </row>
    <row r="53" spans="2:26" s="1" customFormat="1" ht="15" customHeight="1" x14ac:dyDescent="0.25">
      <c r="B53" s="650"/>
      <c r="C53" s="45" t="s">
        <v>14</v>
      </c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 t="s">
        <v>23</v>
      </c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B61" s="1" t="s">
        <v>23</v>
      </c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45827.6875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45820.354166666664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1309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45813.6875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1261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45804.6875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1191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7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45799.6875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1145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45793.5625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1080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9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45785.354166666664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1041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A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9606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60" t="s">
        <v>12</v>
      </c>
      <c r="E31" s="661"/>
      <c r="F31" s="660" t="s">
        <v>13</v>
      </c>
      <c r="G31" s="661"/>
      <c r="H31" s="662" t="s">
        <v>2</v>
      </c>
      <c r="I31" s="66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2B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45772.354166666664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3262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60" t="s">
        <v>12</v>
      </c>
      <c r="E17" s="661"/>
      <c r="F17" s="660" t="s">
        <v>13</v>
      </c>
      <c r="G17" s="661"/>
      <c r="H17" s="662" t="s">
        <v>2</v>
      </c>
      <c r="I17" s="66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60" t="s">
        <v>12</v>
      </c>
      <c r="E30" s="661"/>
      <c r="F30" s="660" t="s">
        <v>13</v>
      </c>
      <c r="G30" s="661"/>
      <c r="H30" s="662" t="s">
        <v>2</v>
      </c>
      <c r="I30" s="66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C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45768.354166666664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>
      <selection activeCell="F53" sqref="F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46073.354166666664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420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11288</v>
      </c>
      <c r="E5" s="502">
        <v>46067</v>
      </c>
      <c r="F5" s="390" t="s">
        <v>9848</v>
      </c>
      <c r="G5" s="502">
        <v>46069</v>
      </c>
      <c r="H5" s="390" t="s">
        <v>9167</v>
      </c>
      <c r="I5" s="539">
        <v>46069</v>
      </c>
      <c r="J5" s="33">
        <v>46063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11265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6</v>
      </c>
      <c r="D8" s="385" t="s">
        <v>11291</v>
      </c>
      <c r="E8" s="510">
        <v>46071</v>
      </c>
      <c r="F8" s="385" t="s">
        <v>9331</v>
      </c>
      <c r="G8" s="505">
        <v>46071</v>
      </c>
      <c r="H8" s="386" t="s">
        <v>9998</v>
      </c>
      <c r="I8" s="522">
        <v>46071</v>
      </c>
      <c r="J8" s="42">
        <f>J12</f>
        <v>46067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 t="s">
        <v>9128</v>
      </c>
      <c r="E9" s="522">
        <v>46072</v>
      </c>
      <c r="F9" s="385" t="s">
        <v>11309</v>
      </c>
      <c r="G9" s="522">
        <v>46072</v>
      </c>
      <c r="H9" s="386" t="s">
        <v>10619</v>
      </c>
      <c r="I9" s="522">
        <v>46072</v>
      </c>
      <c r="J9" s="42">
        <f>J11+1</f>
        <v>46066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9131</v>
      </c>
      <c r="E10" s="522">
        <v>46072</v>
      </c>
      <c r="F10" s="385" t="s">
        <v>9236</v>
      </c>
      <c r="G10" s="505">
        <v>46072</v>
      </c>
      <c r="H10" s="386" t="s">
        <v>9337</v>
      </c>
      <c r="I10" s="522">
        <v>46072</v>
      </c>
      <c r="J10" s="42">
        <f>J9</f>
        <v>46066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50" t="s">
        <v>10</v>
      </c>
      <c r="D11" s="385" t="s">
        <v>11294</v>
      </c>
      <c r="E11" s="504">
        <v>46073</v>
      </c>
      <c r="F11" s="385" t="s">
        <v>9166</v>
      </c>
      <c r="G11" s="505">
        <v>46073</v>
      </c>
      <c r="H11" s="372" t="s">
        <v>9199</v>
      </c>
      <c r="I11" s="484">
        <v>46073</v>
      </c>
      <c r="J11" s="42">
        <f>J5+2</f>
        <v>46065</v>
      </c>
      <c r="K11" s="271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4"/>
      <c r="J12" s="42">
        <f>J10+1</f>
        <v>46067</v>
      </c>
      <c r="K12" s="271" t="s">
        <v>11287</v>
      </c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11264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11271</v>
      </c>
      <c r="C17" s="55" t="s">
        <v>481</v>
      </c>
      <c r="D17" s="513"/>
      <c r="E17" s="514"/>
      <c r="F17" s="513"/>
      <c r="G17" s="515"/>
      <c r="H17" s="384"/>
      <c r="I17" s="516"/>
      <c r="J17" s="34">
        <f>J8+3</f>
        <v>46070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652" t="s">
        <v>20</v>
      </c>
      <c r="C20" s="81" t="s">
        <v>24</v>
      </c>
      <c r="D20" s="395" t="s">
        <v>9524</v>
      </c>
      <c r="E20" s="509">
        <v>46057</v>
      </c>
      <c r="F20" s="506" t="s">
        <v>9962</v>
      </c>
      <c r="G20" s="539">
        <v>46058</v>
      </c>
      <c r="H20" s="391" t="s">
        <v>9294</v>
      </c>
      <c r="I20" s="507">
        <v>46058</v>
      </c>
      <c r="J20" s="33">
        <v>46057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11266</v>
      </c>
      <c r="C21" s="85" t="s">
        <v>16</v>
      </c>
      <c r="D21" s="395" t="s">
        <v>9466</v>
      </c>
      <c r="E21" s="509">
        <v>46059</v>
      </c>
      <c r="F21" s="385" t="s">
        <v>11272</v>
      </c>
      <c r="G21" s="505">
        <v>46060</v>
      </c>
      <c r="H21" s="386" t="s">
        <v>9239</v>
      </c>
      <c r="I21" s="505">
        <v>46061</v>
      </c>
      <c r="J21" s="42">
        <f>J20</f>
        <v>46057</v>
      </c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11267</v>
      </c>
      <c r="C22" s="85" t="s">
        <v>9</v>
      </c>
      <c r="D22" s="544" t="s">
        <v>9090</v>
      </c>
      <c r="E22" s="569">
        <v>46062</v>
      </c>
      <c r="F22" s="379" t="s">
        <v>9413</v>
      </c>
      <c r="G22" s="504">
        <v>46062</v>
      </c>
      <c r="H22" s="385" t="s">
        <v>9284</v>
      </c>
      <c r="I22" s="505">
        <v>46063</v>
      </c>
      <c r="J22" s="42">
        <f>J21+1</f>
        <v>46058</v>
      </c>
      <c r="K22" s="247"/>
      <c r="L22" s="36"/>
      <c r="M22" s="36"/>
      <c r="N22" s="36"/>
      <c r="O22" s="36"/>
    </row>
    <row r="23" spans="2:15" s="1" customFormat="1" ht="15" customHeight="1" x14ac:dyDescent="0.25">
      <c r="B23" s="440" t="s">
        <v>11268</v>
      </c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17</v>
      </c>
      <c r="D25" s="410" t="s">
        <v>11274</v>
      </c>
      <c r="E25" s="504">
        <v>46065</v>
      </c>
      <c r="F25" s="410" t="s">
        <v>11277</v>
      </c>
      <c r="G25" s="504">
        <v>46065</v>
      </c>
      <c r="H25" s="410" t="s">
        <v>9204</v>
      </c>
      <c r="I25" s="504">
        <v>46065</v>
      </c>
      <c r="J25" s="42">
        <f>J22+2</f>
        <v>46060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6"/>
      <c r="C26" s="85" t="s">
        <v>10</v>
      </c>
      <c r="D26" s="385" t="s">
        <v>9298</v>
      </c>
      <c r="E26" s="504">
        <v>46066</v>
      </c>
      <c r="F26" s="385" t="s">
        <v>9129</v>
      </c>
      <c r="G26" s="504">
        <v>46066</v>
      </c>
      <c r="H26" s="385" t="s">
        <v>9498</v>
      </c>
      <c r="I26" s="504">
        <v>46066</v>
      </c>
      <c r="J26" s="42">
        <f>J27+1</f>
        <v>46062</v>
      </c>
      <c r="K26" s="248"/>
      <c r="L26" s="36"/>
      <c r="M26" s="36"/>
      <c r="N26" s="36"/>
      <c r="O26" s="36"/>
    </row>
    <row r="27" spans="2:15" s="1" customFormat="1" ht="15" customHeight="1" x14ac:dyDescent="0.25">
      <c r="B27" s="459"/>
      <c r="C27" s="89" t="s">
        <v>6</v>
      </c>
      <c r="D27" s="410" t="s">
        <v>11285</v>
      </c>
      <c r="E27" s="504">
        <v>46066</v>
      </c>
      <c r="F27" s="410" t="s">
        <v>9306</v>
      </c>
      <c r="G27" s="504">
        <v>46067</v>
      </c>
      <c r="H27" s="410" t="s">
        <v>9494</v>
      </c>
      <c r="I27" s="504">
        <v>46067</v>
      </c>
      <c r="J27" s="42">
        <f>J25+1</f>
        <v>46061</v>
      </c>
      <c r="K27" s="271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JPY22.90-</v>
      </c>
      <c r="C32" s="44" t="s">
        <v>14</v>
      </c>
      <c r="D32" s="376" t="s">
        <v>11286</v>
      </c>
      <c r="E32" s="600">
        <v>46069</v>
      </c>
      <c r="F32" s="518"/>
      <c r="G32" s="519"/>
      <c r="H32" s="376"/>
      <c r="I32" s="519"/>
      <c r="J32" s="34">
        <f>J26+2</f>
        <v>46064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3" t="s">
        <v>539</v>
      </c>
      <c r="D36" s="379" t="s">
        <v>9422</v>
      </c>
      <c r="E36" s="501">
        <v>46058</v>
      </c>
      <c r="F36" s="379" t="s">
        <v>9290</v>
      </c>
      <c r="G36" s="503">
        <v>46059</v>
      </c>
      <c r="H36" s="380" t="s">
        <v>4674</v>
      </c>
      <c r="I36" s="501">
        <v>46059</v>
      </c>
      <c r="J36" s="42">
        <v>46056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173" t="s">
        <v>11269</v>
      </c>
      <c r="C37" s="85" t="s">
        <v>16</v>
      </c>
      <c r="D37" s="395" t="s">
        <v>9623</v>
      </c>
      <c r="E37" s="509">
        <v>46060</v>
      </c>
      <c r="F37" s="544" t="s">
        <v>9246</v>
      </c>
      <c r="G37" s="536">
        <v>46062</v>
      </c>
      <c r="H37" s="545" t="s">
        <v>11273</v>
      </c>
      <c r="I37" s="546">
        <v>46062</v>
      </c>
      <c r="J37" s="42">
        <f>J36+2</f>
        <v>46058</v>
      </c>
      <c r="K37" s="170"/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9</v>
      </c>
      <c r="D38" s="385" t="s">
        <v>9119</v>
      </c>
      <c r="E38" s="504">
        <v>46063</v>
      </c>
      <c r="F38" s="385" t="s">
        <v>9246</v>
      </c>
      <c r="G38" s="505">
        <v>46064</v>
      </c>
      <c r="H38" s="386" t="s">
        <v>9296</v>
      </c>
      <c r="I38" s="504">
        <v>46064</v>
      </c>
      <c r="J38" s="42">
        <f>J37+2</f>
        <v>46060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85" t="s">
        <v>9166</v>
      </c>
      <c r="E39" s="504">
        <v>46065</v>
      </c>
      <c r="F39" s="385" t="s">
        <v>9186</v>
      </c>
      <c r="G39" s="505">
        <v>46066</v>
      </c>
      <c r="H39" s="386" t="s">
        <v>9430</v>
      </c>
      <c r="I39" s="504">
        <v>46066</v>
      </c>
      <c r="J39" s="42">
        <f>J38</f>
        <v>46060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5"/>
      <c r="E40" s="484"/>
      <c r="F40" s="375"/>
      <c r="G40" s="483"/>
      <c r="H40" s="372"/>
      <c r="I40" s="484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249" t="s">
        <v>23</v>
      </c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6</v>
      </c>
      <c r="D42" s="385" t="s">
        <v>9444</v>
      </c>
      <c r="E42" s="504">
        <v>46068</v>
      </c>
      <c r="F42" s="385" t="s">
        <v>9630</v>
      </c>
      <c r="G42" s="505">
        <v>46068</v>
      </c>
      <c r="H42" s="386" t="s">
        <v>9716</v>
      </c>
      <c r="I42" s="504">
        <v>46068</v>
      </c>
      <c r="J42" s="42">
        <f>J45+1</f>
        <v>46064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108" t="s">
        <v>26</v>
      </c>
      <c r="D43" s="410" t="s">
        <v>9520</v>
      </c>
      <c r="E43" s="510">
        <v>46068</v>
      </c>
      <c r="F43" s="410" t="s">
        <v>9766</v>
      </c>
      <c r="G43" s="522">
        <v>46068</v>
      </c>
      <c r="H43" s="386" t="s">
        <v>9708</v>
      </c>
      <c r="I43" s="510">
        <v>46068</v>
      </c>
      <c r="J43" s="42">
        <f>J42</f>
        <v>46064</v>
      </c>
      <c r="K43" s="272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8</v>
      </c>
      <c r="D44" s="385" t="s">
        <v>9492</v>
      </c>
      <c r="E44" s="504">
        <v>46069</v>
      </c>
      <c r="F44" s="385" t="s">
        <v>9195</v>
      </c>
      <c r="G44" s="505">
        <v>46069</v>
      </c>
      <c r="H44" s="386" t="s">
        <v>9127</v>
      </c>
      <c r="I44" s="504">
        <v>46069</v>
      </c>
      <c r="J44" s="42">
        <f>J46+1</f>
        <v>46063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7</v>
      </c>
      <c r="D45" s="385" t="s">
        <v>11289</v>
      </c>
      <c r="E45" s="504">
        <v>46069</v>
      </c>
      <c r="F45" s="385" t="s">
        <v>9166</v>
      </c>
      <c r="G45" s="505">
        <v>46070</v>
      </c>
      <c r="H45" s="386" t="s">
        <v>11290</v>
      </c>
      <c r="I45" s="504">
        <v>46070</v>
      </c>
      <c r="J45" s="42">
        <f>J44</f>
        <v>46063</v>
      </c>
      <c r="K45" s="161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5</v>
      </c>
      <c r="D46" s="385" t="s">
        <v>10001</v>
      </c>
      <c r="E46" s="504">
        <v>46070</v>
      </c>
      <c r="F46" s="385" t="s">
        <v>9649</v>
      </c>
      <c r="G46" s="505">
        <v>46071</v>
      </c>
      <c r="H46" s="386" t="s">
        <v>11295</v>
      </c>
      <c r="I46" s="510">
        <v>46071</v>
      </c>
      <c r="J46" s="42">
        <f>J39+2</f>
        <v>46062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36" t="s">
        <v>16</v>
      </c>
      <c r="D50" s="553" t="s">
        <v>11293</v>
      </c>
      <c r="E50" s="554">
        <v>46073</v>
      </c>
      <c r="F50" s="551"/>
      <c r="G50" s="552"/>
      <c r="H50" s="382"/>
      <c r="I50" s="552"/>
      <c r="J50" s="131">
        <f>J51+1</f>
        <v>46071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" t="s">
        <v>24</v>
      </c>
      <c r="D51" s="375"/>
      <c r="E51" s="487"/>
      <c r="F51" s="375"/>
      <c r="G51" s="486"/>
      <c r="H51" s="375"/>
      <c r="I51" s="486"/>
      <c r="J51" s="604">
        <f>J43+6</f>
        <v>46070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>
        <f>J50+3</f>
        <v>46074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JPY22.90-</v>
      </c>
      <c r="C53" s="45" t="s">
        <v>14</v>
      </c>
      <c r="D53" s="383"/>
      <c r="E53" s="555"/>
      <c r="F53" s="383"/>
      <c r="G53" s="516"/>
      <c r="H53" s="384"/>
      <c r="I53" s="516"/>
      <c r="J53" s="76"/>
      <c r="K53" s="162" t="s">
        <v>11305</v>
      </c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45757.520833333336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3126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45750.6875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9571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3003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45740.354166666664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641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45730.375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593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60" t="s">
        <v>9053</v>
      </c>
      <c r="E4" s="661"/>
      <c r="F4" s="660" t="s">
        <v>9052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45722.708333333336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536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3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45715.708333333336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474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3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45706.375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9434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45708.375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9144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36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45701.375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Normal="100" zoomScaleSheetLayoutView="100" workbookViewId="0">
      <selection activeCell="K42" sqref="K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46066.354166666664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381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46058</v>
      </c>
      <c r="F5" s="390" t="s">
        <v>9548</v>
      </c>
      <c r="G5" s="502">
        <v>46059</v>
      </c>
      <c r="H5" s="390" t="s">
        <v>9790</v>
      </c>
      <c r="I5" s="539">
        <v>46060</v>
      </c>
      <c r="J5" s="33">
        <v>46056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11253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9740</v>
      </c>
      <c r="E8" s="504">
        <v>46062</v>
      </c>
      <c r="F8" s="385" t="s">
        <v>9117</v>
      </c>
      <c r="G8" s="505">
        <v>46062</v>
      </c>
      <c r="H8" s="386" t="s">
        <v>9290</v>
      </c>
      <c r="I8" s="504">
        <v>46062</v>
      </c>
      <c r="J8" s="42">
        <f>J5+2</f>
        <v>46058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6</v>
      </c>
      <c r="D9" s="385" t="s">
        <v>9595</v>
      </c>
      <c r="E9" s="510">
        <v>46062</v>
      </c>
      <c r="F9" s="385" t="s">
        <v>10528</v>
      </c>
      <c r="G9" s="522">
        <v>46063</v>
      </c>
      <c r="H9" s="386" t="s">
        <v>10377</v>
      </c>
      <c r="I9" s="504">
        <v>46063</v>
      </c>
      <c r="J9" s="42">
        <f>J10+1</f>
        <v>46060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11275</v>
      </c>
      <c r="E10" s="522">
        <v>46064</v>
      </c>
      <c r="F10" s="385" t="s">
        <v>11276</v>
      </c>
      <c r="G10" s="522">
        <v>46064</v>
      </c>
      <c r="H10" s="386" t="s">
        <v>9290</v>
      </c>
      <c r="I10" s="522">
        <v>46064</v>
      </c>
      <c r="J10" s="42">
        <f>J5+3</f>
        <v>46059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5</v>
      </c>
      <c r="D11" s="385" t="s">
        <v>11279</v>
      </c>
      <c r="E11" s="522">
        <v>46064</v>
      </c>
      <c r="F11" s="385" t="s">
        <v>10528</v>
      </c>
      <c r="G11" s="505">
        <v>46065</v>
      </c>
      <c r="H11" s="386" t="s">
        <v>9920</v>
      </c>
      <c r="I11" s="522">
        <v>46065</v>
      </c>
      <c r="J11" s="42">
        <f>J10</f>
        <v>46059</v>
      </c>
      <c r="K11" s="618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244</v>
      </c>
      <c r="D12" s="375"/>
      <c r="E12" s="487"/>
      <c r="F12" s="375"/>
      <c r="G12" s="486"/>
      <c r="H12" s="372"/>
      <c r="I12" s="486"/>
      <c r="J12" s="42"/>
      <c r="K12" s="618" t="s">
        <v>9924</v>
      </c>
      <c r="L12" s="36"/>
      <c r="M12" s="36"/>
      <c r="N12" s="36"/>
      <c r="O12" s="36"/>
    </row>
    <row r="13" spans="2:15" s="1" customFormat="1" ht="15.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11254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11255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11256</v>
      </c>
      <c r="C17" s="55" t="s">
        <v>481</v>
      </c>
      <c r="D17" s="513" t="s">
        <v>11278</v>
      </c>
      <c r="E17" s="514">
        <v>46067</v>
      </c>
      <c r="F17" s="513"/>
      <c r="G17" s="515"/>
      <c r="H17" s="384"/>
      <c r="I17" s="516"/>
      <c r="J17" s="34">
        <f>J9+3</f>
        <v>46063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/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23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/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/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623"/>
      <c r="L24" s="36"/>
      <c r="M24" s="36"/>
      <c r="N24" s="36"/>
      <c r="O24" s="36"/>
    </row>
    <row r="25" spans="2:15" s="1" customFormat="1" ht="15" customHeight="1" x14ac:dyDescent="0.25">
      <c r="B25" s="459"/>
      <c r="C25" s="49"/>
      <c r="D25" s="467"/>
      <c r="E25" s="484"/>
      <c r="F25" s="467"/>
      <c r="G25" s="484"/>
      <c r="H25" s="467"/>
      <c r="I25" s="484"/>
      <c r="J25" s="42"/>
      <c r="K25" s="622"/>
      <c r="L25" s="36"/>
      <c r="M25" s="36"/>
      <c r="N25" s="36"/>
      <c r="O25" s="36"/>
    </row>
    <row r="26" spans="2:15" s="1" customFormat="1" ht="15" customHeight="1" x14ac:dyDescent="0.25">
      <c r="B26" s="245"/>
      <c r="C26" s="227"/>
      <c r="D26" s="467"/>
      <c r="E26" s="484"/>
      <c r="F26" s="467"/>
      <c r="G26" s="484"/>
      <c r="H26" s="467"/>
      <c r="I26" s="484"/>
      <c r="J26" s="42"/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JPY154.15-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JPY22.36-</v>
      </c>
      <c r="C32" s="44" t="s">
        <v>14</v>
      </c>
      <c r="D32" s="376"/>
      <c r="E32" s="600"/>
      <c r="F32" s="518"/>
      <c r="G32" s="519"/>
      <c r="H32" s="376"/>
      <c r="I32" s="519"/>
      <c r="J32" s="34"/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172" t="s">
        <v>36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619"/>
      <c r="L36" s="36"/>
      <c r="M36" s="36"/>
      <c r="N36" s="36"/>
      <c r="O36" s="36"/>
    </row>
    <row r="37" spans="2:15" s="1" customFormat="1" ht="15" customHeight="1" x14ac:dyDescent="0.25">
      <c r="B37" s="26"/>
      <c r="C37" s="651" t="s">
        <v>540</v>
      </c>
      <c r="D37" s="375"/>
      <c r="E37" s="484"/>
      <c r="F37" s="375"/>
      <c r="G37" s="483"/>
      <c r="H37" s="372"/>
      <c r="I37" s="484"/>
      <c r="J37" s="42"/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/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 t="s">
        <v>14</v>
      </c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/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/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/>
      <c r="K43" s="617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/>
      <c r="K44" s="629"/>
      <c r="L44" s="36"/>
      <c r="M44" s="36"/>
      <c r="N44" s="36"/>
      <c r="O44" s="36"/>
    </row>
    <row r="45" spans="2:15" s="1" customFormat="1" ht="1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4"/>
      <c r="J45" s="42"/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647" t="s">
        <v>479</v>
      </c>
      <c r="D46" s="467"/>
      <c r="E46" s="487"/>
      <c r="F46" s="467"/>
      <c r="G46" s="486"/>
      <c r="H46" s="372"/>
      <c r="I46" s="487"/>
      <c r="J46" s="42"/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/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619"/>
      <c r="L51" s="36"/>
      <c r="M51" s="36"/>
      <c r="N51" s="36"/>
      <c r="O51" s="36"/>
    </row>
    <row r="52" spans="2:26" s="1" customFormat="1" ht="15" customHeight="1" x14ac:dyDescent="0.25">
      <c r="B52" s="396"/>
      <c r="C52" s="50" t="s">
        <v>9</v>
      </c>
      <c r="D52" s="375"/>
      <c r="E52" s="484"/>
      <c r="F52" s="375"/>
      <c r="G52" s="483"/>
      <c r="H52" s="372"/>
      <c r="I52" s="483"/>
      <c r="J52" s="42"/>
      <c r="K52" s="619"/>
      <c r="L52" s="36"/>
      <c r="M52" s="36"/>
      <c r="N52" s="36"/>
      <c r="O52" s="36"/>
    </row>
    <row r="53" spans="2:26" s="1" customFormat="1" ht="15" customHeight="1" x14ac:dyDescent="0.25">
      <c r="B53" s="44"/>
      <c r="C53" s="45" t="s">
        <v>14</v>
      </c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23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45685.375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9135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3248</v>
      </c>
      <c r="C1" s="664"/>
      <c r="D1" s="9"/>
      <c r="E1" s="9"/>
      <c r="F1" s="9"/>
      <c r="G1" s="9"/>
      <c r="H1" s="9"/>
      <c r="I1" s="665">
        <v>45678.354166666664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9056</v>
      </c>
      <c r="C1" s="664"/>
      <c r="D1" s="9"/>
      <c r="E1" s="9"/>
      <c r="F1" s="9"/>
      <c r="G1" s="9"/>
      <c r="H1" s="9"/>
      <c r="I1" s="665">
        <v>45677.354166666664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8995</v>
      </c>
      <c r="C2" s="666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3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8975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45663.354166666664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45656.395833333336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5303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D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5249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E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45649.354166666664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8510</v>
      </c>
      <c r="C2" s="666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45632.791666666664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5131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45628.354166666664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topLeftCell="A33" zoomScale="73" zoomScaleNormal="100" zoomScaleSheetLayoutView="73" workbookViewId="0">
      <selection activeCell="B52" sqref="B52:B5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46057.354166666664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382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9603</v>
      </c>
      <c r="E5" s="502">
        <v>46050</v>
      </c>
      <c r="F5" s="390" t="s">
        <v>9949</v>
      </c>
      <c r="G5" s="502">
        <v>46050</v>
      </c>
      <c r="H5" s="390" t="s">
        <v>9131</v>
      </c>
      <c r="I5" s="539">
        <v>46051</v>
      </c>
      <c r="J5" s="33">
        <v>46049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11242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9245</v>
      </c>
      <c r="E8" s="504">
        <v>46053</v>
      </c>
      <c r="F8" s="385" t="s">
        <v>11257</v>
      </c>
      <c r="G8" s="505">
        <v>46053</v>
      </c>
      <c r="H8" s="386" t="s">
        <v>10498</v>
      </c>
      <c r="I8" s="504">
        <v>46053</v>
      </c>
      <c r="J8" s="42">
        <f>J5+2</f>
        <v>46051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244</v>
      </c>
      <c r="D9" s="385" t="s">
        <v>11258</v>
      </c>
      <c r="E9" s="510">
        <v>46053</v>
      </c>
      <c r="F9" s="385" t="s">
        <v>10887</v>
      </c>
      <c r="G9" s="522">
        <v>46054</v>
      </c>
      <c r="H9" s="386" t="s">
        <v>9629</v>
      </c>
      <c r="I9" s="504">
        <v>46054</v>
      </c>
      <c r="J9" s="42">
        <f>J10+1</f>
        <v>46053</v>
      </c>
      <c r="K9" s="271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 t="s">
        <v>9236</v>
      </c>
      <c r="E10" s="522">
        <v>46054</v>
      </c>
      <c r="F10" s="385" t="s">
        <v>10595</v>
      </c>
      <c r="G10" s="505">
        <v>46055</v>
      </c>
      <c r="H10" s="386" t="s">
        <v>11259</v>
      </c>
      <c r="I10" s="522">
        <v>46055</v>
      </c>
      <c r="J10" s="42">
        <f>J11</f>
        <v>46052</v>
      </c>
      <c r="K10" s="271"/>
      <c r="L10" s="36"/>
      <c r="M10" s="36"/>
      <c r="N10" s="36"/>
      <c r="O10" s="36"/>
    </row>
    <row r="11" spans="2:15" s="1" customFormat="1" ht="15" customHeight="1" x14ac:dyDescent="0.25">
      <c r="B11" s="26"/>
      <c r="C11" s="95" t="s">
        <v>8</v>
      </c>
      <c r="D11" s="385" t="s">
        <v>11260</v>
      </c>
      <c r="E11" s="522">
        <v>46055</v>
      </c>
      <c r="F11" s="385" t="s">
        <v>9938</v>
      </c>
      <c r="G11" s="522">
        <v>46055</v>
      </c>
      <c r="H11" s="386" t="s">
        <v>9407</v>
      </c>
      <c r="I11" s="522">
        <v>46055</v>
      </c>
      <c r="J11" s="42">
        <f>J8+1</f>
        <v>46052</v>
      </c>
      <c r="K11" s="249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10736</v>
      </c>
      <c r="E12" s="510">
        <v>46056</v>
      </c>
      <c r="F12" s="385" t="s">
        <v>11261</v>
      </c>
      <c r="G12" s="505">
        <v>46056</v>
      </c>
      <c r="H12" s="386" t="s">
        <v>9643</v>
      </c>
      <c r="I12" s="522">
        <v>46056</v>
      </c>
      <c r="J12" s="42">
        <f>J9</f>
        <v>46053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11243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11246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11247</v>
      </c>
      <c r="C17" s="55" t="s">
        <v>481</v>
      </c>
      <c r="D17" s="513" t="s">
        <v>11262</v>
      </c>
      <c r="E17" s="514">
        <v>46058</v>
      </c>
      <c r="F17" s="513"/>
      <c r="G17" s="515"/>
      <c r="H17" s="384"/>
      <c r="I17" s="516"/>
      <c r="J17" s="34">
        <f>J12+3</f>
        <v>46056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JPY159.27-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JP23.05-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11240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5" customHeight="1" x14ac:dyDescent="0.25">
      <c r="B37" s="173" t="s">
        <v>11248</v>
      </c>
      <c r="C37" s="85" t="s">
        <v>14</v>
      </c>
      <c r="D37" s="395" t="s">
        <v>9292</v>
      </c>
      <c r="E37" s="509">
        <v>46045</v>
      </c>
      <c r="F37" s="544" t="s">
        <v>9737</v>
      </c>
      <c r="G37" s="536">
        <v>46046</v>
      </c>
      <c r="H37" s="545" t="s">
        <v>9668</v>
      </c>
      <c r="I37" s="546">
        <v>46047</v>
      </c>
      <c r="J37" s="42">
        <v>46045</v>
      </c>
      <c r="K37" s="170" t="s">
        <v>11244</v>
      </c>
      <c r="L37" s="36"/>
      <c r="M37" s="36"/>
      <c r="N37" s="36"/>
      <c r="O37" s="36"/>
    </row>
    <row r="38" spans="2:15" s="1" customFormat="1" ht="15" customHeight="1" x14ac:dyDescent="0.25">
      <c r="B38" s="26"/>
      <c r="C38" s="104" t="s">
        <v>540</v>
      </c>
      <c r="D38" s="385" t="s">
        <v>9455</v>
      </c>
      <c r="E38" s="504">
        <v>46048</v>
      </c>
      <c r="F38" s="385" t="s">
        <v>9677</v>
      </c>
      <c r="G38" s="505">
        <v>46048</v>
      </c>
      <c r="H38" s="386" t="s">
        <v>10816</v>
      </c>
      <c r="I38" s="504">
        <v>46049</v>
      </c>
      <c r="J38" s="42">
        <f>J37+2</f>
        <v>46047</v>
      </c>
      <c r="K38" s="249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541</v>
      </c>
      <c r="D39" s="385" t="s">
        <v>9422</v>
      </c>
      <c r="E39" s="504">
        <v>46049</v>
      </c>
      <c r="F39" s="385" t="s">
        <v>10945</v>
      </c>
      <c r="G39" s="505">
        <v>46050</v>
      </c>
      <c r="H39" s="386" t="s">
        <v>9247</v>
      </c>
      <c r="I39" s="504">
        <v>46354</v>
      </c>
      <c r="J39" s="42">
        <f>J38+1</f>
        <v>46048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"/>
      <c r="C41" s="85" t="s">
        <v>42</v>
      </c>
      <c r="D41" s="385" t="s">
        <v>9722</v>
      </c>
      <c r="E41" s="504">
        <v>46052</v>
      </c>
      <c r="F41" s="385" t="s">
        <v>9361</v>
      </c>
      <c r="G41" s="505">
        <v>46052</v>
      </c>
      <c r="H41" s="386" t="s">
        <v>9212</v>
      </c>
      <c r="I41" s="510">
        <v>46052</v>
      </c>
      <c r="J41" s="42">
        <f>J43</f>
        <v>46052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4085</v>
      </c>
      <c r="E42" s="504">
        <v>46052</v>
      </c>
      <c r="F42" s="385" t="s">
        <v>10641</v>
      </c>
      <c r="G42" s="505">
        <v>46053</v>
      </c>
      <c r="H42" s="386" t="s">
        <v>9098</v>
      </c>
      <c r="I42" s="504">
        <v>46053</v>
      </c>
      <c r="J42" s="42">
        <f>J41</f>
        <v>46052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9635</v>
      </c>
      <c r="E43" s="504">
        <v>46053</v>
      </c>
      <c r="F43" s="385" t="s">
        <v>10673</v>
      </c>
      <c r="G43" s="505">
        <v>46054</v>
      </c>
      <c r="H43" s="386" t="s">
        <v>9562</v>
      </c>
      <c r="I43" s="504">
        <v>46054</v>
      </c>
      <c r="J43" s="42">
        <f>J46+2</f>
        <v>46052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26</v>
      </c>
      <c r="D44" s="385" t="s">
        <v>5344</v>
      </c>
      <c r="E44" s="504">
        <v>46054</v>
      </c>
      <c r="F44" s="385" t="s">
        <v>9314</v>
      </c>
      <c r="G44" s="505">
        <v>46055</v>
      </c>
      <c r="H44" s="386" t="s">
        <v>9772</v>
      </c>
      <c r="I44" s="504">
        <v>46055</v>
      </c>
      <c r="J44" s="42">
        <f>J45</f>
        <v>46053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9772</v>
      </c>
      <c r="E45" s="510">
        <v>46055</v>
      </c>
      <c r="F45" s="410" t="s">
        <v>9466</v>
      </c>
      <c r="G45" s="522">
        <v>46055</v>
      </c>
      <c r="H45" s="386" t="s">
        <v>9418</v>
      </c>
      <c r="I45" s="510">
        <v>46055</v>
      </c>
      <c r="J45" s="42">
        <f>J41+1</f>
        <v>46053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5"/>
      <c r="C46" s="85" t="s">
        <v>7862</v>
      </c>
      <c r="D46" s="385" t="s">
        <v>9884</v>
      </c>
      <c r="E46" s="504">
        <v>46056</v>
      </c>
      <c r="F46" s="385" t="s">
        <v>10007</v>
      </c>
      <c r="G46" s="505">
        <v>46056</v>
      </c>
      <c r="H46" s="386" t="s">
        <v>11270</v>
      </c>
      <c r="I46" s="504">
        <v>46057</v>
      </c>
      <c r="J46" s="42">
        <f>J39+2</f>
        <v>46050</v>
      </c>
      <c r="K46" s="249"/>
      <c r="L46" s="36"/>
      <c r="M46" s="36"/>
      <c r="N46" s="36"/>
      <c r="O46" s="36"/>
    </row>
    <row r="47" spans="2:15" s="1" customFormat="1" ht="1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/>
      <c r="K47" s="271" t="s">
        <v>23</v>
      </c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11263</v>
      </c>
      <c r="E50" s="487">
        <v>46058</v>
      </c>
      <c r="F50" s="375"/>
      <c r="G50" s="486"/>
      <c r="H50" s="375"/>
      <c r="I50" s="486"/>
      <c r="J50" s="604">
        <f>J45+3</f>
        <v>46056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648"/>
      <c r="C51" s="136" t="s">
        <v>16</v>
      </c>
      <c r="D51" s="553"/>
      <c r="E51" s="554"/>
      <c r="F51" s="551"/>
      <c r="G51" s="552"/>
      <c r="H51" s="382"/>
      <c r="I51" s="552"/>
      <c r="J51" s="131">
        <f>J50+1</f>
        <v>46057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649" t="str">
        <f>$B$16</f>
        <v>USD: JPY159.27-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46060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650" t="str">
        <f>$B$17</f>
        <v>RMB: JP23.05-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46060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1" t="s">
        <v>11241</v>
      </c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45621.354166666664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8508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45614.354166666664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4891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45601.354166666664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8223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45593.354166666664</v>
      </c>
      <c r="G1" s="665"/>
      <c r="H1" s="14"/>
      <c r="I1" s="15"/>
      <c r="J1" s="15"/>
      <c r="K1" s="16"/>
      <c r="L1" s="12"/>
    </row>
    <row r="2" spans="2:12" s="1" customFormat="1" ht="13.4" customHeight="1" x14ac:dyDescent="0.25">
      <c r="B2" s="666" t="s">
        <v>4754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45583.6875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64" t="s">
        <v>0</v>
      </c>
      <c r="C1" s="664"/>
      <c r="D1" s="9"/>
      <c r="E1" s="9"/>
      <c r="F1" s="665">
        <v>45581.354166666664</v>
      </c>
      <c r="G1" s="665"/>
      <c r="H1" s="14"/>
      <c r="I1" s="15"/>
      <c r="J1" s="15"/>
      <c r="K1" s="16"/>
      <c r="L1" s="12"/>
    </row>
    <row r="2" spans="2:17" s="1" customFormat="1" ht="13.5" customHeight="1" x14ac:dyDescent="0.25">
      <c r="B2" s="666" t="s">
        <v>7859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45572.354166666664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7858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45565.354166666664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4560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7857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B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topLeftCell="A9" zoomScaleNormal="100" zoomScaleSheetLayoutView="100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46049.354166666664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213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11235</v>
      </c>
      <c r="E5" s="502">
        <v>46041</v>
      </c>
      <c r="F5" s="390" t="s">
        <v>9187</v>
      </c>
      <c r="G5" s="502">
        <v>46042</v>
      </c>
      <c r="H5" s="390" t="s">
        <v>9800</v>
      </c>
      <c r="I5" s="539">
        <v>46042</v>
      </c>
      <c r="J5" s="33">
        <v>46042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11215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537"/>
      <c r="C8" s="85" t="s">
        <v>244</v>
      </c>
      <c r="D8" s="385" t="s">
        <v>9129</v>
      </c>
      <c r="E8" s="510">
        <v>46045</v>
      </c>
      <c r="F8" s="385" t="s">
        <v>11228</v>
      </c>
      <c r="G8" s="522">
        <v>46045</v>
      </c>
      <c r="H8" s="386" t="s">
        <v>9457</v>
      </c>
      <c r="I8" s="522">
        <v>46045</v>
      </c>
      <c r="J8" s="42">
        <f>J9+1</f>
        <v>46046</v>
      </c>
      <c r="K8" s="619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11237</v>
      </c>
      <c r="E9" s="522">
        <v>46045</v>
      </c>
      <c r="F9" s="385" t="s">
        <v>11249</v>
      </c>
      <c r="G9" s="505">
        <v>46045</v>
      </c>
      <c r="H9" s="386" t="s">
        <v>9496</v>
      </c>
      <c r="I9" s="522">
        <v>46045</v>
      </c>
      <c r="J9" s="42">
        <f>J10</f>
        <v>46045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9337</v>
      </c>
      <c r="E10" s="522">
        <v>46045</v>
      </c>
      <c r="F10" s="385" t="s">
        <v>10652</v>
      </c>
      <c r="G10" s="522">
        <v>46046</v>
      </c>
      <c r="H10" s="386" t="s">
        <v>9338</v>
      </c>
      <c r="I10" s="522">
        <v>46046</v>
      </c>
      <c r="J10" s="42">
        <f>J5+3</f>
        <v>46045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26"/>
      <c r="C11" s="85" t="s">
        <v>10</v>
      </c>
      <c r="D11" s="385" t="s">
        <v>11234</v>
      </c>
      <c r="E11" s="504">
        <v>46047</v>
      </c>
      <c r="F11" s="385" t="s">
        <v>11250</v>
      </c>
      <c r="G11" s="505">
        <v>46048</v>
      </c>
      <c r="H11" s="386" t="s">
        <v>9552</v>
      </c>
      <c r="I11" s="504">
        <v>46048</v>
      </c>
      <c r="J11" s="42">
        <f>J5+2</f>
        <v>46044</v>
      </c>
      <c r="K11" s="617"/>
      <c r="L11" s="36"/>
      <c r="M11" s="36"/>
      <c r="N11" s="36"/>
      <c r="O11" s="36"/>
    </row>
    <row r="12" spans="2:15" s="1" customFormat="1" ht="15" customHeight="1" x14ac:dyDescent="0.25">
      <c r="B12" s="537"/>
      <c r="C12" s="50" t="s">
        <v>6</v>
      </c>
      <c r="D12" s="375"/>
      <c r="E12" s="487"/>
      <c r="F12" s="375"/>
      <c r="G12" s="486"/>
      <c r="H12" s="372"/>
      <c r="I12" s="484"/>
      <c r="J12" s="42">
        <f>J10+1</f>
        <v>46046</v>
      </c>
      <c r="K12" s="618" t="s">
        <v>11236</v>
      </c>
      <c r="L12" s="36"/>
      <c r="M12" s="36"/>
      <c r="N12" s="36"/>
      <c r="O12" s="36"/>
    </row>
    <row r="13" spans="2:15" s="1" customFormat="1" ht="15" customHeight="1" x14ac:dyDescent="0.25">
      <c r="B13" s="26"/>
      <c r="C13" s="50"/>
      <c r="D13" s="375"/>
      <c r="E13" s="487"/>
      <c r="F13" s="375"/>
      <c r="G13" s="483"/>
      <c r="H13" s="372"/>
      <c r="I13" s="486"/>
      <c r="J13" s="42"/>
      <c r="K13" s="618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11214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11219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11220</v>
      </c>
      <c r="C17" s="55" t="s">
        <v>481</v>
      </c>
      <c r="D17" s="513" t="s">
        <v>11251</v>
      </c>
      <c r="E17" s="514">
        <v>46050</v>
      </c>
      <c r="F17" s="513"/>
      <c r="G17" s="515"/>
      <c r="H17" s="384"/>
      <c r="I17" s="516"/>
      <c r="J17" s="34">
        <f>J12+3</f>
        <v>46049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9193</v>
      </c>
      <c r="E20" s="509">
        <v>46041</v>
      </c>
      <c r="F20" s="506" t="s">
        <v>9459</v>
      </c>
      <c r="G20" s="539">
        <v>46042</v>
      </c>
      <c r="H20" s="391" t="s">
        <v>9286</v>
      </c>
      <c r="I20" s="507">
        <v>46043</v>
      </c>
      <c r="J20" s="33">
        <v>46041</v>
      </c>
      <c r="K20" s="614"/>
      <c r="L20" s="36"/>
      <c r="M20" s="36"/>
      <c r="N20" s="36"/>
      <c r="O20" s="36"/>
    </row>
    <row r="21" spans="2:15" s="1" customFormat="1" ht="15" customHeight="1" x14ac:dyDescent="0.25">
      <c r="B21" s="644" t="s">
        <v>6375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173" t="s">
        <v>10535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440" t="s">
        <v>11216</v>
      </c>
      <c r="C23" s="49"/>
      <c r="D23" s="375"/>
      <c r="E23" s="484"/>
      <c r="F23" s="375"/>
      <c r="G23" s="484"/>
      <c r="H23" s="375"/>
      <c r="I23" s="484"/>
      <c r="J23" s="42"/>
      <c r="K23" s="61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6</v>
      </c>
      <c r="D24" s="410" t="s">
        <v>10547</v>
      </c>
      <c r="E24" s="504">
        <v>46045</v>
      </c>
      <c r="F24" s="385" t="s">
        <v>9627</v>
      </c>
      <c r="G24" s="504">
        <v>46045</v>
      </c>
      <c r="H24" s="385" t="s">
        <v>9429</v>
      </c>
      <c r="I24" s="504">
        <v>46046</v>
      </c>
      <c r="J24" s="42">
        <v>46043</v>
      </c>
      <c r="K24" s="623" t="s">
        <v>11245</v>
      </c>
      <c r="L24" s="36"/>
      <c r="M24" s="36"/>
      <c r="N24" s="36"/>
      <c r="O24" s="36"/>
    </row>
    <row r="25" spans="2:15" s="1" customFormat="1" ht="15" customHeight="1" x14ac:dyDescent="0.25">
      <c r="B25" s="459"/>
      <c r="C25" s="89" t="s">
        <v>11238</v>
      </c>
      <c r="D25" s="410" t="s">
        <v>10829</v>
      </c>
      <c r="E25" s="504">
        <v>46046</v>
      </c>
      <c r="F25" s="410" t="s">
        <v>9244</v>
      </c>
      <c r="G25" s="504">
        <v>46047</v>
      </c>
      <c r="H25" s="410" t="s">
        <v>9232</v>
      </c>
      <c r="I25" s="504">
        <v>46047</v>
      </c>
      <c r="J25" s="42"/>
      <c r="K25" s="622" t="s">
        <v>11239</v>
      </c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9795</v>
      </c>
      <c r="E26" s="504">
        <v>46047</v>
      </c>
      <c r="F26" s="410" t="s">
        <v>9235</v>
      </c>
      <c r="G26" s="504">
        <v>46048</v>
      </c>
      <c r="H26" s="410" t="s">
        <v>11141</v>
      </c>
      <c r="I26" s="504">
        <v>46048</v>
      </c>
      <c r="J26" s="42">
        <v>46044</v>
      </c>
      <c r="K26" s="615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645" t="str">
        <f>$B$16</f>
        <v>USD: JPY159.58-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646" t="str">
        <f>$B$17</f>
        <v>RMB: JPY23.06-</v>
      </c>
      <c r="C32" s="44" t="s">
        <v>14</v>
      </c>
      <c r="D32" s="376" t="s">
        <v>11252</v>
      </c>
      <c r="E32" s="600">
        <v>46050</v>
      </c>
      <c r="F32" s="518"/>
      <c r="G32" s="519"/>
      <c r="H32" s="376"/>
      <c r="I32" s="519"/>
      <c r="J32" s="34">
        <v>46046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10747</v>
      </c>
      <c r="E36" s="501">
        <v>46036</v>
      </c>
      <c r="F36" s="379" t="s">
        <v>11217</v>
      </c>
      <c r="G36" s="503">
        <v>46036</v>
      </c>
      <c r="H36" s="380" t="s">
        <v>11218</v>
      </c>
      <c r="I36" s="501">
        <v>46037</v>
      </c>
      <c r="J36" s="42">
        <v>46035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10775</v>
      </c>
      <c r="C37" s="104" t="s">
        <v>540</v>
      </c>
      <c r="D37" s="385" t="s">
        <v>11221</v>
      </c>
      <c r="E37" s="504">
        <v>46037</v>
      </c>
      <c r="F37" s="385" t="s">
        <v>11222</v>
      </c>
      <c r="G37" s="505">
        <v>46037</v>
      </c>
      <c r="H37" s="386" t="s">
        <v>11223</v>
      </c>
      <c r="I37" s="504">
        <v>46038</v>
      </c>
      <c r="J37" s="42">
        <f>J36+2</f>
        <v>46037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9603</v>
      </c>
      <c r="E38" s="504">
        <v>46039</v>
      </c>
      <c r="F38" s="385" t="s">
        <v>11233</v>
      </c>
      <c r="G38" s="505">
        <v>46040</v>
      </c>
      <c r="H38" s="386" t="s">
        <v>11234</v>
      </c>
      <c r="I38" s="504">
        <v>46041</v>
      </c>
      <c r="J38" s="42">
        <f>J37+2</f>
        <v>46039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9181</v>
      </c>
      <c r="E39" s="509">
        <v>46041</v>
      </c>
      <c r="F39" s="544" t="s">
        <v>9417</v>
      </c>
      <c r="G39" s="536">
        <v>46041</v>
      </c>
      <c r="H39" s="545" t="s">
        <v>2769</v>
      </c>
      <c r="I39" s="546">
        <v>46041</v>
      </c>
      <c r="J39" s="42">
        <f>J38</f>
        <v>46039</v>
      </c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46043</v>
      </c>
      <c r="F41" s="385" t="s">
        <v>9352</v>
      </c>
      <c r="G41" s="505">
        <v>46043</v>
      </c>
      <c r="H41" s="386" t="s">
        <v>10912</v>
      </c>
      <c r="I41" s="504">
        <v>46043</v>
      </c>
      <c r="J41" s="42">
        <f>J38+1</f>
        <v>46040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9840</v>
      </c>
      <c r="E42" s="504">
        <v>46044</v>
      </c>
      <c r="F42" s="385" t="s">
        <v>9528</v>
      </c>
      <c r="G42" s="505">
        <v>46045</v>
      </c>
      <c r="H42" s="386" t="s">
        <v>9807</v>
      </c>
      <c r="I42" s="510">
        <v>46045</v>
      </c>
      <c r="J42" s="42">
        <f>J44</f>
        <v>46042</v>
      </c>
      <c r="K42" s="617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9962</v>
      </c>
      <c r="E43" s="504">
        <v>46045</v>
      </c>
      <c r="F43" s="385" t="s">
        <v>9455</v>
      </c>
      <c r="G43" s="505">
        <v>46045</v>
      </c>
      <c r="H43" s="386" t="s">
        <v>9794</v>
      </c>
      <c r="I43" s="504">
        <v>46045</v>
      </c>
      <c r="J43" s="42">
        <f>J42</f>
        <v>46042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477</v>
      </c>
      <c r="D44" s="385" t="s">
        <v>9154</v>
      </c>
      <c r="E44" s="504">
        <v>46045</v>
      </c>
      <c r="F44" s="385" t="s">
        <v>10673</v>
      </c>
      <c r="G44" s="505">
        <v>46046</v>
      </c>
      <c r="H44" s="386" t="s">
        <v>9131</v>
      </c>
      <c r="I44" s="504">
        <v>46046</v>
      </c>
      <c r="J44" s="42">
        <f>J41+2</f>
        <v>46042</v>
      </c>
      <c r="K44" s="619" t="s">
        <v>7903</v>
      </c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9794</v>
      </c>
      <c r="E45" s="504">
        <v>46046</v>
      </c>
      <c r="F45" s="385" t="s">
        <v>9910</v>
      </c>
      <c r="G45" s="505">
        <v>46047</v>
      </c>
      <c r="H45" s="386" t="s">
        <v>9280</v>
      </c>
      <c r="I45" s="504">
        <v>46047</v>
      </c>
      <c r="J45" s="42">
        <f>J46</f>
        <v>46043</v>
      </c>
      <c r="K45" s="617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10758</v>
      </c>
      <c r="E46" s="510">
        <v>46047</v>
      </c>
      <c r="F46" s="410" t="s">
        <v>9283</v>
      </c>
      <c r="G46" s="522">
        <v>46047</v>
      </c>
      <c r="H46" s="386" t="s">
        <v>9338</v>
      </c>
      <c r="I46" s="510">
        <v>46047</v>
      </c>
      <c r="J46" s="42">
        <f>J43+1</f>
        <v>46043</v>
      </c>
      <c r="K46" s="628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10356</v>
      </c>
      <c r="E47" s="510">
        <v>46048</v>
      </c>
      <c r="F47" s="395" t="s">
        <v>9654</v>
      </c>
      <c r="G47" s="522">
        <v>46382</v>
      </c>
      <c r="H47" s="386" t="s">
        <v>9487</v>
      </c>
      <c r="I47" s="510">
        <v>46382</v>
      </c>
      <c r="J47" s="42">
        <f>J46+1</f>
        <v>46044</v>
      </c>
      <c r="K47" s="618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J47+5</f>
        <v>46049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J47+6</f>
        <v>46050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JPY159.58-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46053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JPY23.06-</v>
      </c>
      <c r="C53" s="45" t="s">
        <v>14</v>
      </c>
      <c r="D53" s="383"/>
      <c r="E53" s="555"/>
      <c r="F53" s="383"/>
      <c r="G53" s="516"/>
      <c r="H53" s="384"/>
      <c r="I53" s="516"/>
      <c r="J53" s="76">
        <f>J52</f>
        <v>46053</v>
      </c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45552.354166666664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45546.354166666664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2026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1967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45530.354166666664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7509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45524.354166666664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7495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45517.354166666664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7415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45509.354166666664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1710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45502.354166666664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1661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45495.354166666664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4021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2"/>
  <sheetViews>
    <sheetView view="pageBreakPreview" topLeftCell="A19" zoomScale="73" zoomScaleNormal="100" zoomScaleSheetLayoutView="73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64" t="s">
        <v>0</v>
      </c>
      <c r="C1" s="664"/>
      <c r="D1" s="9"/>
      <c r="E1" s="9"/>
      <c r="F1" s="9"/>
      <c r="G1" s="9"/>
      <c r="H1" s="9"/>
      <c r="I1" s="665">
        <v>46044.354166666664</v>
      </c>
      <c r="J1" s="665"/>
      <c r="K1" s="14"/>
      <c r="L1" s="15"/>
      <c r="M1" s="15"/>
      <c r="N1" s="16"/>
      <c r="O1" s="12"/>
    </row>
    <row r="2" spans="2:15" s="1" customFormat="1" ht="13.5" customHeight="1" x14ac:dyDescent="0.25">
      <c r="B2" s="666" t="s">
        <v>189</v>
      </c>
      <c r="C2" s="666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60" t="s">
        <v>12</v>
      </c>
      <c r="E4" s="661"/>
      <c r="F4" s="660" t="s">
        <v>13</v>
      </c>
      <c r="G4" s="661"/>
      <c r="H4" s="662" t="s">
        <v>2</v>
      </c>
      <c r="I4" s="66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9833</v>
      </c>
      <c r="E5" s="502">
        <v>46035</v>
      </c>
      <c r="F5" s="390" t="s">
        <v>9442</v>
      </c>
      <c r="G5" s="502">
        <v>46035</v>
      </c>
      <c r="H5" s="390" t="s">
        <v>9422</v>
      </c>
      <c r="I5" s="539">
        <v>46035</v>
      </c>
      <c r="J5" s="33">
        <v>46035</v>
      </c>
      <c r="K5" s="262"/>
      <c r="L5" s="36"/>
      <c r="M5" s="36"/>
      <c r="N5" s="36"/>
      <c r="O5" s="36"/>
    </row>
    <row r="6" spans="2:15" s="1" customFormat="1" ht="15" customHeight="1" x14ac:dyDescent="0.25">
      <c r="B6" s="172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11191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9352</v>
      </c>
      <c r="E8" s="504">
        <v>46037</v>
      </c>
      <c r="F8" s="385" t="s">
        <v>11213</v>
      </c>
      <c r="G8" s="505">
        <v>46037</v>
      </c>
      <c r="H8" s="386" t="s">
        <v>11208</v>
      </c>
      <c r="I8" s="504">
        <v>46037</v>
      </c>
      <c r="J8" s="42">
        <f>J5+2</f>
        <v>46037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9393</v>
      </c>
      <c r="E9" s="522">
        <v>46038</v>
      </c>
      <c r="F9" s="385" t="s">
        <v>10931</v>
      </c>
      <c r="G9" s="505">
        <v>46038</v>
      </c>
      <c r="H9" s="386" t="s">
        <v>11224</v>
      </c>
      <c r="I9" s="522">
        <v>46038</v>
      </c>
      <c r="J9" s="42">
        <f>J10</f>
        <v>46038</v>
      </c>
      <c r="K9" s="271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9921</v>
      </c>
      <c r="E10" s="522">
        <v>46038</v>
      </c>
      <c r="F10" s="385" t="s">
        <v>11225</v>
      </c>
      <c r="G10" s="522">
        <v>46038</v>
      </c>
      <c r="H10" s="386" t="s">
        <v>11226</v>
      </c>
      <c r="I10" s="522">
        <v>46038</v>
      </c>
      <c r="J10" s="42">
        <f>J8+1</f>
        <v>46038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11227</v>
      </c>
      <c r="E11" s="510">
        <v>46038</v>
      </c>
      <c r="F11" s="385" t="s">
        <v>11228</v>
      </c>
      <c r="G11" s="522">
        <v>46039</v>
      </c>
      <c r="H11" s="386" t="s">
        <v>11229</v>
      </c>
      <c r="I11" s="504">
        <v>46039</v>
      </c>
      <c r="J11" s="42">
        <f>J9+1</f>
        <v>46039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11232</v>
      </c>
      <c r="E12" s="510">
        <v>46039</v>
      </c>
      <c r="F12" s="385" t="s">
        <v>9940</v>
      </c>
      <c r="G12" s="505">
        <v>46039</v>
      </c>
      <c r="H12" s="386" t="s">
        <v>4674</v>
      </c>
      <c r="I12" s="522">
        <v>46039</v>
      </c>
      <c r="J12" s="42">
        <f>J11</f>
        <v>46039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11193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11196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11197</v>
      </c>
      <c r="C17" s="55" t="s">
        <v>481</v>
      </c>
      <c r="D17" s="513" t="s">
        <v>9500</v>
      </c>
      <c r="E17" s="514">
        <v>46041</v>
      </c>
      <c r="F17" s="513"/>
      <c r="G17" s="515"/>
      <c r="H17" s="384"/>
      <c r="I17" s="516"/>
      <c r="J17" s="34">
        <f>J12+3</f>
        <v>46042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60" t="s">
        <v>12</v>
      </c>
      <c r="E19" s="661"/>
      <c r="F19" s="660" t="s">
        <v>13</v>
      </c>
      <c r="G19" s="661"/>
      <c r="H19" s="662" t="s">
        <v>2</v>
      </c>
      <c r="I19" s="66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11192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71"/>
      <c r="L26" s="36"/>
      <c r="M26" s="36"/>
      <c r="N26" s="36"/>
      <c r="O26" s="36"/>
    </row>
    <row r="27" spans="2:15" s="1" customFormat="1" ht="15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JPY157.85-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JPY22.73-</v>
      </c>
      <c r="C32" s="44"/>
      <c r="D32" s="376"/>
      <c r="E32" s="600"/>
      <c r="F32" s="518"/>
      <c r="G32" s="519"/>
      <c r="H32" s="376"/>
      <c r="I32" s="519"/>
      <c r="J32" s="139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60" t="s">
        <v>12</v>
      </c>
      <c r="E34" s="661"/>
      <c r="F34" s="660" t="s">
        <v>13</v>
      </c>
      <c r="G34" s="661"/>
      <c r="H34" s="662" t="s">
        <v>2</v>
      </c>
      <c r="I34" s="66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10058</v>
      </c>
      <c r="E36" s="501">
        <v>46028</v>
      </c>
      <c r="F36" s="379" t="s">
        <v>11194</v>
      </c>
      <c r="G36" s="503">
        <v>46028</v>
      </c>
      <c r="H36" s="380" t="s">
        <v>9255</v>
      </c>
      <c r="I36" s="501">
        <v>46029</v>
      </c>
      <c r="J36" s="42">
        <v>46028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10483</v>
      </c>
      <c r="C37" s="104" t="s">
        <v>540</v>
      </c>
      <c r="D37" s="385" t="s">
        <v>10058</v>
      </c>
      <c r="E37" s="504">
        <v>46029</v>
      </c>
      <c r="F37" s="385" t="s">
        <v>11195</v>
      </c>
      <c r="G37" s="505">
        <v>46029</v>
      </c>
      <c r="H37" s="386" t="s">
        <v>10954</v>
      </c>
      <c r="I37" s="504">
        <v>46030</v>
      </c>
      <c r="J37" s="42">
        <f>J36+2</f>
        <v>46030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9660</v>
      </c>
      <c r="E38" s="504">
        <v>46031</v>
      </c>
      <c r="F38" s="385" t="s">
        <v>11202</v>
      </c>
      <c r="G38" s="505">
        <v>46031</v>
      </c>
      <c r="H38" s="386" t="s">
        <v>11203</v>
      </c>
      <c r="I38" s="504">
        <v>46031</v>
      </c>
      <c r="J38" s="42">
        <f>J37+2</f>
        <v>46032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85" t="s">
        <v>14</v>
      </c>
      <c r="D39" s="395" t="s">
        <v>11204</v>
      </c>
      <c r="E39" s="509">
        <v>46032</v>
      </c>
      <c r="F39" s="544" t="s">
        <v>11205</v>
      </c>
      <c r="G39" s="536">
        <v>46033</v>
      </c>
      <c r="H39" s="545" t="s">
        <v>11206</v>
      </c>
      <c r="I39" s="546">
        <v>46033</v>
      </c>
      <c r="J39" s="42">
        <f>J38</f>
        <v>46032</v>
      </c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11207</v>
      </c>
      <c r="E41" s="504">
        <v>46034</v>
      </c>
      <c r="F41" s="385" t="s">
        <v>9129</v>
      </c>
      <c r="G41" s="505">
        <v>46035</v>
      </c>
      <c r="H41" s="386" t="s">
        <v>9180</v>
      </c>
      <c r="I41" s="504">
        <v>46035</v>
      </c>
      <c r="J41" s="42">
        <f>J39+1</f>
        <v>46033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42</v>
      </c>
      <c r="D42" s="385" t="s">
        <v>9166</v>
      </c>
      <c r="E42" s="504">
        <v>46036</v>
      </c>
      <c r="F42" s="385" t="s">
        <v>9886</v>
      </c>
      <c r="G42" s="505">
        <v>46036</v>
      </c>
      <c r="H42" s="386" t="s">
        <v>9500</v>
      </c>
      <c r="I42" s="510">
        <v>46036</v>
      </c>
      <c r="J42" s="42">
        <f>J43</f>
        <v>46035</v>
      </c>
      <c r="K42" s="249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9524</v>
      </c>
      <c r="E43" s="504">
        <v>46036</v>
      </c>
      <c r="F43" s="385" t="s">
        <v>10621</v>
      </c>
      <c r="G43" s="505">
        <v>46037</v>
      </c>
      <c r="H43" s="386" t="s">
        <v>9611</v>
      </c>
      <c r="I43" s="504">
        <v>46037</v>
      </c>
      <c r="J43" s="42">
        <f>J41+2</f>
        <v>46035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1313</v>
      </c>
      <c r="D44" s="385" t="s">
        <v>9331</v>
      </c>
      <c r="E44" s="504">
        <v>46037</v>
      </c>
      <c r="F44" s="385" t="s">
        <v>9358</v>
      </c>
      <c r="G44" s="505">
        <v>46037</v>
      </c>
      <c r="H44" s="386" t="s">
        <v>9500</v>
      </c>
      <c r="I44" s="504">
        <v>46037</v>
      </c>
      <c r="J44" s="42">
        <f>J42</f>
        <v>46035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85" t="s">
        <v>26</v>
      </c>
      <c r="D45" s="385" t="s">
        <v>10347</v>
      </c>
      <c r="E45" s="504">
        <v>46038</v>
      </c>
      <c r="F45" s="385" t="s">
        <v>11209</v>
      </c>
      <c r="G45" s="505">
        <v>46038</v>
      </c>
      <c r="H45" s="386" t="s">
        <v>9629</v>
      </c>
      <c r="I45" s="504">
        <v>46038</v>
      </c>
      <c r="J45" s="42">
        <f>J46</f>
        <v>46036</v>
      </c>
      <c r="K45" s="249"/>
      <c r="L45" s="36"/>
      <c r="M45" s="36"/>
      <c r="N45" s="36"/>
      <c r="O45" s="36"/>
    </row>
    <row r="46" spans="2:15" s="1" customFormat="1" ht="15" customHeight="1" x14ac:dyDescent="0.25">
      <c r="B46" s="24"/>
      <c r="C46" s="108" t="s">
        <v>479</v>
      </c>
      <c r="D46" s="410" t="s">
        <v>9180</v>
      </c>
      <c r="E46" s="510">
        <v>46038</v>
      </c>
      <c r="F46" s="410" t="s">
        <v>9722</v>
      </c>
      <c r="G46" s="522">
        <v>46038</v>
      </c>
      <c r="H46" s="386" t="s">
        <v>11231</v>
      </c>
      <c r="I46" s="510">
        <v>46038</v>
      </c>
      <c r="J46" s="42">
        <f>J42+1</f>
        <v>46036</v>
      </c>
      <c r="K46" s="272"/>
      <c r="L46" s="36"/>
      <c r="M46" s="36"/>
      <c r="N46" s="36"/>
      <c r="O46" s="36"/>
    </row>
    <row r="47" spans="2:15" s="1" customFormat="1" ht="15" customHeight="1" x14ac:dyDescent="0.25">
      <c r="B47" s="24"/>
      <c r="C47" s="85" t="s">
        <v>476</v>
      </c>
      <c r="D47" s="385" t="s">
        <v>9395</v>
      </c>
      <c r="E47" s="510">
        <v>46038</v>
      </c>
      <c r="F47" s="395" t="s">
        <v>9698</v>
      </c>
      <c r="G47" s="522">
        <v>46039</v>
      </c>
      <c r="H47" s="386" t="s">
        <v>9156</v>
      </c>
      <c r="I47" s="510">
        <v>46039</v>
      </c>
      <c r="J47" s="42">
        <f>J45+1</f>
        <v>46037</v>
      </c>
      <c r="K47" s="271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 t="s">
        <v>11230</v>
      </c>
      <c r="E50" s="487">
        <v>46041</v>
      </c>
      <c r="F50" s="375"/>
      <c r="G50" s="486"/>
      <c r="H50" s="375"/>
      <c r="I50" s="486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/>
      <c r="K51" s="161" t="s">
        <v>23</v>
      </c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JPY157.85-</v>
      </c>
      <c r="C52" s="50" t="s">
        <v>9</v>
      </c>
      <c r="D52" s="375"/>
      <c r="E52" s="484"/>
      <c r="F52" s="375"/>
      <c r="G52" s="483"/>
      <c r="H52" s="372"/>
      <c r="I52" s="483"/>
      <c r="J52" s="42"/>
      <c r="K52" s="161" t="s">
        <v>23</v>
      </c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JPY22.73-</v>
      </c>
      <c r="C53" s="45" t="s">
        <v>14</v>
      </c>
      <c r="D53" s="383"/>
      <c r="E53" s="555"/>
      <c r="F53" s="383"/>
      <c r="G53" s="516"/>
      <c r="H53" s="384"/>
      <c r="I53" s="516"/>
      <c r="J53" s="76">
        <f>J47+4</f>
        <v>46041</v>
      </c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45481.354166666664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1502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45474.354166666664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1434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45461.354166666664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6752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45455.645833333336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1309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45450.354166666664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6750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45441.354166666664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1191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45434.354166666664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1145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45432.354166666664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1080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45420.354166666664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1041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64" t="s">
        <v>0</v>
      </c>
      <c r="C1" s="664"/>
      <c r="D1" s="9"/>
      <c r="E1" s="9"/>
      <c r="F1" s="665">
        <v>45413.708333333336</v>
      </c>
      <c r="G1" s="665"/>
      <c r="H1" s="14"/>
      <c r="I1" s="15"/>
      <c r="J1" s="15"/>
      <c r="K1" s="16"/>
      <c r="L1" s="12"/>
    </row>
    <row r="2" spans="2:12" s="1" customFormat="1" ht="13.5" customHeight="1" x14ac:dyDescent="0.25">
      <c r="B2" s="666" t="s">
        <v>1017</v>
      </c>
      <c r="C2" s="666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F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205</vt:i4>
      </vt:variant>
      <vt:variant>
        <vt:lpstr>名前付き一覧</vt:lpstr>
      </vt:variant>
      <vt:variant>
        <vt:i4>55</vt:i4>
      </vt:variant>
    </vt:vector>
  </HeadingPairs>
  <TitlesOfParts>
    <vt:vector size="260" baseType="lpstr">
      <vt:lpstr>WK11・2026</vt:lpstr>
      <vt:lpstr>WK10・2026</vt:lpstr>
      <vt:lpstr>WK09・2026</vt:lpstr>
      <vt:lpstr>WK08・2026</vt:lpstr>
      <vt:lpstr>WK07・2026</vt:lpstr>
      <vt:lpstr>WK06・2026</vt:lpstr>
      <vt:lpstr>WK05・2026</vt:lpstr>
      <vt:lpstr>WK04・2026</vt:lpstr>
      <vt:lpstr>WK03・2026</vt:lpstr>
      <vt:lpstr>WK02・2026</vt:lpstr>
      <vt:lpstr>WK53・2025 </vt:lpstr>
      <vt:lpstr>WK52・2025</vt:lpstr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WK02・2026!Print_Area</vt:lpstr>
      <vt:lpstr>'WK03・2025 '!Print_Area</vt:lpstr>
      <vt:lpstr>WK03・2026!Print_Area</vt:lpstr>
      <vt:lpstr>WK04・2026!Print_Area</vt:lpstr>
      <vt:lpstr>WK05・2026!Print_Area</vt:lpstr>
      <vt:lpstr>WK06・2026!Print_Area</vt:lpstr>
      <vt:lpstr>WK07・2026!Print_Area</vt:lpstr>
      <vt:lpstr>WK08・2026!Print_Area</vt:lpstr>
      <vt:lpstr>WK09・2026!Print_Area</vt:lpstr>
      <vt:lpstr>WK10・2026!Print_Area</vt:lpstr>
      <vt:lpstr>WK11・2026!Print_Area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  <vt:lpstr>WK52・2025!Print_Area</vt:lpstr>
      <vt:lpstr>'WK53・2025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2026-02-13T06:55:16Z</cp:lastPrinted>
  <dcterms:created xsi:type="dcterms:W3CDTF">1997-01-08T22:48:59Z</dcterms:created>
  <dcterms:modified xsi:type="dcterms:W3CDTF">2026-03-11T23:32:48Z</dcterms:modified>
</cp:coreProperties>
</file>