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/>
  <mc:AlternateContent xmlns:mc="http://schemas.openxmlformats.org/markup-compatibility/2006">
    <mc:Choice Requires="x15">
      <x15ac:absPath xmlns:x15ac="http://schemas.microsoft.com/office/spreadsheetml/2010/11/ac" url="\\wint438\08_代理店事業\旧 営業企画課\民生輪船\【SCHEDULE・MOVEMENT】\"/>
    </mc:Choice>
  </mc:AlternateContent>
  <xr:revisionPtr revIDLastSave="0" documentId="13_ncr:1_{78A70368-B4EB-4D45-A858-F63F3135D400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WK15・2026" sheetId="14" r:id="rId1"/>
    <sheet name="WK14・2026" sheetId="13" r:id="rId2"/>
    <sheet name="WK13・2026" sheetId="12" r:id="rId3"/>
    <sheet name="WK12・2026" sheetId="1" r:id="rId4"/>
    <sheet name="WK11・2026" sheetId="2" r:id="rId5"/>
    <sheet name="WK10・2026" sheetId="3" r:id="rId6"/>
    <sheet name="WK09・2026" sheetId="4" r:id="rId7"/>
    <sheet name="WK08・2026" sheetId="5" r:id="rId8"/>
    <sheet name="WK07・2026" sheetId="6" r:id="rId9"/>
    <sheet name="WK06・2026" sheetId="7" r:id="rId10"/>
    <sheet name="WK05・2026" sheetId="8" r:id="rId11"/>
    <sheet name="WK04・2026" sheetId="9" r:id="rId12"/>
    <sheet name="WK03・2026" sheetId="10" r:id="rId13"/>
    <sheet name="WK02・2026" sheetId="11" r:id="rId14"/>
  </sheets>
  <definedNames>
    <definedName name="_xlnm.Print_Area" localSheetId="13">WK02・2026!$A$1:$O$56</definedName>
    <definedName name="_xlnm.Print_Area" localSheetId="12">WK03・2026!$A$1:$O$56</definedName>
    <definedName name="_xlnm.Print_Area" localSheetId="11">WK04・2026!$A$1:$O$56</definedName>
    <definedName name="_xlnm.Print_Area" localSheetId="10">WK05・2026!$A$1:$O$56</definedName>
    <definedName name="_xlnm.Print_Area" localSheetId="9">WK06・2026!$A$1:$O$56</definedName>
    <definedName name="_xlnm.Print_Area" localSheetId="8">WK07・2026!$A$1:$O$56</definedName>
    <definedName name="_xlnm.Print_Area" localSheetId="7">WK08・2026!$A$1:$O$56</definedName>
    <definedName name="_xlnm.Print_Area" localSheetId="6">WK09・2026!$A$1:$O$56</definedName>
    <definedName name="_xlnm.Print_Area" localSheetId="5">WK10・2026!$A$1:$O$56</definedName>
    <definedName name="_xlnm.Print_Area" localSheetId="4">WK11・2026!$A$1:$O$56</definedName>
    <definedName name="_xlnm.Print_Area" localSheetId="3">WK12・2026!$A$1:$O$56</definedName>
    <definedName name="_xlnm.Print_Area" localSheetId="2">WK13・2026!$A$1:$O$56</definedName>
    <definedName name="_xlnm.Print_Area" localSheetId="1">WK14・2026!$A$1:$O$56</definedName>
    <definedName name="_xlnm.Print_Area" localSheetId="0">WK15・2026!$A$1:$O$56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2" i="14" l="1"/>
  <c r="J8" i="14"/>
  <c r="J9" i="14" s="1"/>
  <c r="J10" i="14" s="1"/>
  <c r="J11" i="14" s="1"/>
  <c r="J12" i="14" s="1"/>
  <c r="J13" i="14" s="1"/>
  <c r="B53" i="14"/>
  <c r="B52" i="14"/>
  <c r="J37" i="14"/>
  <c r="J38" i="14" s="1"/>
  <c r="J41" i="14" s="1"/>
  <c r="J44" i="14" s="1"/>
  <c r="J43" i="14" s="1"/>
  <c r="J45" i="14" s="1"/>
  <c r="J42" i="14" s="1"/>
  <c r="J46" i="14" s="1"/>
  <c r="J50" i="14" s="1"/>
  <c r="J51" i="14" s="1"/>
  <c r="J52" i="14" s="1"/>
  <c r="B32" i="14"/>
  <c r="B31" i="14"/>
  <c r="J24" i="14"/>
  <c r="J23" i="14" s="1"/>
  <c r="J25" i="14" s="1"/>
  <c r="J27" i="14" s="1"/>
  <c r="J32" i="14" s="1"/>
  <c r="B53" i="13"/>
  <c r="B52" i="13"/>
  <c r="J37" i="13"/>
  <c r="J38" i="13" s="1"/>
  <c r="J41" i="13" s="1"/>
  <c r="J43" i="13" s="1"/>
  <c r="J44" i="13" s="1"/>
  <c r="J42" i="13" s="1"/>
  <c r="J45" i="13" s="1"/>
  <c r="J46" i="13" s="1"/>
  <c r="J50" i="13" s="1"/>
  <c r="J51" i="13" s="1"/>
  <c r="J52" i="13" s="1"/>
  <c r="B32" i="13"/>
  <c r="B31" i="13"/>
  <c r="J23" i="13"/>
  <c r="J25" i="13" s="1"/>
  <c r="J24" i="13" s="1"/>
  <c r="J26" i="13" s="1"/>
  <c r="J27" i="13" s="1"/>
  <c r="J32" i="13" s="1"/>
  <c r="J24" i="12"/>
  <c r="J25" i="12" s="1"/>
  <c r="J23" i="12" s="1"/>
  <c r="J26" i="12" s="1"/>
  <c r="J27" i="12" s="1"/>
  <c r="J32" i="12" s="1"/>
  <c r="B31" i="12"/>
  <c r="B32" i="12"/>
  <c r="B53" i="12"/>
  <c r="B52" i="12"/>
  <c r="J37" i="12"/>
  <c r="J38" i="12" s="1"/>
  <c r="J10" i="12"/>
  <c r="J8" i="12" s="1"/>
  <c r="J26" i="14" l="1"/>
  <c r="J9" i="12"/>
  <c r="J17" i="12" s="1"/>
  <c r="J41" i="12"/>
  <c r="J42" i="12" s="1"/>
  <c r="J43" i="12" s="1"/>
  <c r="J44" i="12" s="1"/>
  <c r="J45" i="12" s="1"/>
  <c r="J46" i="12" s="1"/>
  <c r="J50" i="12" s="1"/>
  <c r="J51" i="12" s="1"/>
  <c r="J52" i="12" s="1"/>
  <c r="B53" i="11" l="1"/>
  <c r="B52" i="11"/>
  <c r="J37" i="11"/>
  <c r="J38" i="11" s="1"/>
  <c r="B32" i="11"/>
  <c r="B31" i="11"/>
  <c r="J11" i="11"/>
  <c r="J10" i="11" s="1"/>
  <c r="J12" i="11" s="1"/>
  <c r="J9" i="11"/>
  <c r="B53" i="10"/>
  <c r="B52" i="10"/>
  <c r="J37" i="10"/>
  <c r="J38" i="10" s="1"/>
  <c r="J39" i="10" s="1"/>
  <c r="J41" i="10" s="1"/>
  <c r="J43" i="10" s="1"/>
  <c r="J42" i="10" s="1"/>
  <c r="B32" i="10"/>
  <c r="B31" i="10"/>
  <c r="J8" i="10"/>
  <c r="J10" i="10" s="1"/>
  <c r="J9" i="10" s="1"/>
  <c r="J11" i="10" s="1"/>
  <c r="J12" i="10" s="1"/>
  <c r="J17" i="10" s="1"/>
  <c r="B53" i="9"/>
  <c r="B52" i="9"/>
  <c r="J37" i="9"/>
  <c r="J38" i="9" s="1"/>
  <c r="B32" i="9"/>
  <c r="B31" i="9"/>
  <c r="J12" i="9"/>
  <c r="J17" i="9" s="1"/>
  <c r="J11" i="9"/>
  <c r="J10" i="9"/>
  <c r="J9" i="9"/>
  <c r="J8" i="9" s="1"/>
  <c r="B53" i="8"/>
  <c r="B52" i="8"/>
  <c r="J38" i="8"/>
  <c r="J39" i="8" s="1"/>
  <c r="J46" i="8" s="1"/>
  <c r="J43" i="8" s="1"/>
  <c r="J41" i="8" s="1"/>
  <c r="B32" i="8"/>
  <c r="B31" i="8"/>
  <c r="J11" i="8"/>
  <c r="J10" i="8" s="1"/>
  <c r="J9" i="8" s="1"/>
  <c r="J12" i="8" s="1"/>
  <c r="J17" i="8" s="1"/>
  <c r="J8" i="8"/>
  <c r="B32" i="7"/>
  <c r="B31" i="7"/>
  <c r="J10" i="7"/>
  <c r="J11" i="7" s="1"/>
  <c r="J8" i="7"/>
  <c r="B53" i="6"/>
  <c r="B52" i="6"/>
  <c r="J37" i="6"/>
  <c r="J38" i="6" s="1"/>
  <c r="J39" i="6" s="1"/>
  <c r="J46" i="6" s="1"/>
  <c r="J44" i="6" s="1"/>
  <c r="J45" i="6" s="1"/>
  <c r="J42" i="6" s="1"/>
  <c r="J43" i="6" s="1"/>
  <c r="J51" i="6" s="1"/>
  <c r="J50" i="6" s="1"/>
  <c r="J52" i="6" s="1"/>
  <c r="B32" i="6"/>
  <c r="B31" i="6"/>
  <c r="J21" i="6"/>
  <c r="J22" i="6" s="1"/>
  <c r="J25" i="6" s="1"/>
  <c r="J27" i="6" s="1"/>
  <c r="J26" i="6" s="1"/>
  <c r="J32" i="6" s="1"/>
  <c r="J11" i="6"/>
  <c r="J9" i="6" s="1"/>
  <c r="J10" i="6" s="1"/>
  <c r="J12" i="6" s="1"/>
  <c r="J8" i="6" s="1"/>
  <c r="J17" i="6" s="1"/>
  <c r="B32" i="5"/>
  <c r="B31" i="5"/>
  <c r="J26" i="5"/>
  <c r="J27" i="5" s="1"/>
  <c r="J28" i="5" s="1"/>
  <c r="J25" i="5" s="1"/>
  <c r="J23" i="5" s="1"/>
  <c r="J24" i="5" s="1"/>
  <c r="J32" i="5" s="1"/>
  <c r="J10" i="5"/>
  <c r="J11" i="5" s="1"/>
  <c r="J12" i="5" s="1"/>
  <c r="J13" i="5" s="1"/>
  <c r="J9" i="5" s="1"/>
  <c r="J36" i="4"/>
  <c r="J38" i="4" s="1"/>
  <c r="J41" i="4" s="1"/>
  <c r="J44" i="4" s="1"/>
  <c r="J46" i="4" s="1"/>
  <c r="J45" i="4" s="1"/>
  <c r="J43" i="4" s="1"/>
  <c r="B53" i="3"/>
  <c r="B52" i="3"/>
  <c r="J38" i="3"/>
  <c r="J41" i="3" s="1"/>
  <c r="J42" i="3" s="1"/>
  <c r="J43" i="3" s="1"/>
  <c r="J44" i="3" s="1"/>
  <c r="J45" i="3" s="1"/>
  <c r="J12" i="3"/>
  <c r="J10" i="3"/>
  <c r="J9" i="3" s="1"/>
  <c r="J8" i="3" s="1"/>
  <c r="J11" i="3" s="1"/>
  <c r="B53" i="2"/>
  <c r="B52" i="2"/>
  <c r="J37" i="2"/>
  <c r="J38" i="2" s="1"/>
  <c r="J8" i="2"/>
  <c r="J13" i="2" s="1"/>
  <c r="J11" i="2" s="1"/>
  <c r="J12" i="2" s="1"/>
  <c r="J10" i="2" s="1"/>
  <c r="B53" i="1"/>
  <c r="B52" i="1"/>
  <c r="J39" i="1"/>
  <c r="J41" i="1" s="1"/>
  <c r="J42" i="1" s="1"/>
  <c r="J44" i="1" s="1"/>
  <c r="J43" i="1" s="1"/>
  <c r="J46" i="1" s="1"/>
  <c r="J45" i="1" s="1"/>
  <c r="J50" i="1" s="1"/>
  <c r="J8" i="1"/>
  <c r="J11" i="1" s="1"/>
  <c r="J9" i="1" l="1"/>
  <c r="J10" i="1" s="1"/>
  <c r="J12" i="1" s="1"/>
  <c r="J17" i="1" s="1"/>
  <c r="J9" i="7"/>
  <c r="J17" i="7" s="1"/>
  <c r="J41" i="2"/>
  <c r="J43" i="2" s="1"/>
  <c r="J44" i="2" s="1"/>
  <c r="J45" i="2" s="1"/>
  <c r="J42" i="2" s="1"/>
  <c r="J46" i="2" s="1"/>
  <c r="J50" i="2" s="1"/>
  <c r="J51" i="2" s="1"/>
  <c r="J52" i="2" s="1"/>
  <c r="J39" i="2"/>
  <c r="J47" i="3"/>
  <c r="J46" i="3"/>
  <c r="J46" i="10"/>
  <c r="J45" i="10" s="1"/>
  <c r="J47" i="10" s="1"/>
  <c r="J53" i="10" s="1"/>
  <c r="J44" i="10"/>
  <c r="J41" i="9"/>
  <c r="J44" i="9" s="1"/>
  <c r="J42" i="9" s="1"/>
  <c r="J43" i="9" s="1"/>
  <c r="J46" i="9" s="1"/>
  <c r="J39" i="9"/>
  <c r="J41" i="11"/>
  <c r="J44" i="11" s="1"/>
  <c r="J43" i="11" s="1"/>
  <c r="J42" i="11" s="1"/>
  <c r="J46" i="11" s="1"/>
  <c r="J39" i="11"/>
  <c r="J45" i="8"/>
  <c r="J42" i="8"/>
  <c r="J42" i="4"/>
  <c r="J47" i="4"/>
  <c r="J17" i="5"/>
  <c r="J8" i="5"/>
  <c r="J14" i="5" s="1"/>
  <c r="J8" i="11"/>
  <c r="J17" i="11" s="1"/>
  <c r="J39" i="3"/>
  <c r="J50" i="8" l="1"/>
  <c r="J51" i="8" s="1"/>
  <c r="J52" i="8" s="1"/>
  <c r="J53" i="8" s="1"/>
  <c r="J44" i="8"/>
  <c r="J47" i="11"/>
  <c r="J45" i="11"/>
  <c r="J47" i="9"/>
  <c r="J45" i="9"/>
  <c r="J50" i="9" l="1"/>
  <c r="J51" i="9"/>
  <c r="J52" i="9" s="1"/>
  <c r="J53" i="9" s="1"/>
  <c r="J51" i="11"/>
  <c r="J52" i="11" s="1"/>
  <c r="J53" i="11" s="1"/>
  <c r="J50" i="11"/>
</calcChain>
</file>

<file path=xl/sharedStrings.xml><?xml version="1.0" encoding="utf-8"?>
<sst xmlns="http://schemas.openxmlformats.org/spreadsheetml/2006/main" count="1716" uniqueCount="543">
  <si>
    <t>MSS MOVEMENT</t>
    <phoneticPr fontId="2"/>
  </si>
  <si>
    <t>12</t>
    <phoneticPr fontId="2"/>
  </si>
  <si>
    <t>=ACTUAL MOVEMENT</t>
    <phoneticPr fontId="2"/>
  </si>
  <si>
    <t>VESSEL</t>
    <phoneticPr fontId="2"/>
  </si>
  <si>
    <t>PORT</t>
    <phoneticPr fontId="2"/>
  </si>
  <si>
    <t>ARRIVAL</t>
    <phoneticPr fontId="2"/>
  </si>
  <si>
    <t>BERTH</t>
    <phoneticPr fontId="2"/>
  </si>
  <si>
    <t>UNBERTH</t>
    <phoneticPr fontId="2"/>
  </si>
  <si>
    <t>ORIGINAL</t>
    <phoneticPr fontId="2"/>
  </si>
  <si>
    <t>REMARK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</si>
  <si>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1</t>
    </r>
    <r>
      <rPr>
        <sz val="11"/>
        <rFont val="ＭＳ Ｐゴシック"/>
        <family val="3"/>
        <charset val="128"/>
      </rPr>
      <t>】</t>
    </r>
    <phoneticPr fontId="2"/>
  </si>
  <si>
    <t>SHA</t>
  </si>
  <si>
    <t>JI HANG</t>
    <phoneticPr fontId="2"/>
  </si>
  <si>
    <t>602</t>
    <phoneticPr fontId="2"/>
  </si>
  <si>
    <t>NKS</t>
    <phoneticPr fontId="2"/>
  </si>
  <si>
    <t>MIZ</t>
    <phoneticPr fontId="2"/>
  </si>
  <si>
    <t>FKY</t>
    <phoneticPr fontId="2"/>
  </si>
  <si>
    <t>IYM</t>
  </si>
  <si>
    <t>HIJ</t>
  </si>
  <si>
    <t xml:space="preserve">Exchange Rate </t>
    <phoneticPr fontId="2"/>
  </si>
  <si>
    <r>
      <t>as of Mar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</si>
  <si>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2</t>
    </r>
    <r>
      <rPr>
        <sz val="11"/>
        <rFont val="ＭＳ Ｐゴシック"/>
        <family val="3"/>
        <charset val="128"/>
      </rPr>
      <t>】</t>
    </r>
    <phoneticPr fontId="2"/>
  </si>
  <si>
    <t>SHA</t>
    <phoneticPr fontId="2"/>
  </si>
  <si>
    <t>SKIP</t>
    <phoneticPr fontId="2"/>
  </si>
  <si>
    <t>TAK</t>
    <phoneticPr fontId="2"/>
  </si>
  <si>
    <t>HIJ</t>
    <phoneticPr fontId="2"/>
  </si>
  <si>
    <t>IWK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</si>
  <si>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3</t>
    </r>
    <r>
      <rPr>
        <sz val="11"/>
        <rFont val="ＭＳ Ｐゴシック"/>
        <family val="3"/>
        <charset val="128"/>
      </rPr>
      <t>】</t>
    </r>
    <phoneticPr fontId="2"/>
  </si>
  <si>
    <t>K-PACIFIC</t>
  </si>
  <si>
    <t>TXG</t>
    <phoneticPr fontId="2"/>
  </si>
  <si>
    <t>2612</t>
    <phoneticPr fontId="2"/>
  </si>
  <si>
    <t>DAL</t>
    <phoneticPr fontId="2"/>
  </si>
  <si>
    <t>QIN</t>
    <phoneticPr fontId="2"/>
  </si>
  <si>
    <t>IMR</t>
  </si>
  <si>
    <t>ROTATION UNFIXED</t>
    <phoneticPr fontId="2"/>
  </si>
  <si>
    <t>next CJ2</t>
    <phoneticPr fontId="2"/>
  </si>
  <si>
    <t>Schedule will be changeable with or without any notice.</t>
    <phoneticPr fontId="2"/>
  </si>
  <si>
    <t>REFLECTION</t>
    <phoneticPr fontId="2"/>
  </si>
  <si>
    <t>K-PACIFIC</t>
    <phoneticPr fontId="2"/>
  </si>
  <si>
    <t>CA NAGOYA</t>
    <phoneticPr fontId="2"/>
  </si>
  <si>
    <t>\</t>
    <phoneticPr fontId="2"/>
  </si>
  <si>
    <t>11</t>
    <phoneticPr fontId="2"/>
  </si>
  <si>
    <t>0500</t>
    <phoneticPr fontId="2"/>
  </si>
  <si>
    <t>2150</t>
    <phoneticPr fontId="2"/>
  </si>
  <si>
    <t>0930</t>
    <phoneticPr fontId="2"/>
  </si>
  <si>
    <t>601</t>
    <phoneticPr fontId="2"/>
  </si>
  <si>
    <t>0800</t>
    <phoneticPr fontId="2"/>
  </si>
  <si>
    <t>1300</t>
    <phoneticPr fontId="2"/>
  </si>
  <si>
    <t>1700</t>
    <phoneticPr fontId="2"/>
  </si>
  <si>
    <t>2300</t>
    <phoneticPr fontId="2"/>
  </si>
  <si>
    <t>0700</t>
    <phoneticPr fontId="2"/>
  </si>
  <si>
    <t>ADD CALL</t>
    <phoneticPr fontId="2"/>
  </si>
  <si>
    <t>1030</t>
    <phoneticPr fontId="2"/>
  </si>
  <si>
    <t>1100</t>
    <phoneticPr fontId="2"/>
  </si>
  <si>
    <t>2200</t>
    <phoneticPr fontId="2"/>
  </si>
  <si>
    <t>0400</t>
    <phoneticPr fontId="2"/>
  </si>
  <si>
    <r>
      <t>as of Mar</t>
    </r>
    <r>
      <rPr>
        <sz val="11"/>
        <color rgb="FFFF0000"/>
        <rFont val="Verdana"/>
        <family val="2"/>
      </rPr>
      <t>.05th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</si>
  <si>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157.60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</si>
  <si>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23.04</t>
    </r>
    <r>
      <rPr>
        <sz val="11"/>
        <rFont val="Verdana"/>
        <family val="2"/>
      </rPr>
      <t>-</t>
    </r>
    <phoneticPr fontId="2"/>
  </si>
  <si>
    <t>CA NAGOYA</t>
  </si>
  <si>
    <t>1220</t>
    <phoneticPr fontId="2"/>
  </si>
  <si>
    <t>2607</t>
    <phoneticPr fontId="2"/>
  </si>
  <si>
    <t>1240</t>
    <phoneticPr fontId="2"/>
  </si>
  <si>
    <t>1400</t>
    <phoneticPr fontId="2"/>
  </si>
  <si>
    <t>0012</t>
    <phoneticPr fontId="2"/>
  </si>
  <si>
    <t>1900</t>
    <phoneticPr fontId="2"/>
  </si>
  <si>
    <t>0910</t>
    <phoneticPr fontId="2"/>
  </si>
  <si>
    <t>0830</t>
    <phoneticPr fontId="2"/>
  </si>
  <si>
    <t>2012</t>
    <phoneticPr fontId="2"/>
  </si>
  <si>
    <t>0306</t>
    <phoneticPr fontId="2"/>
  </si>
  <si>
    <t>1200</t>
    <phoneticPr fontId="2"/>
  </si>
  <si>
    <t>1230</t>
    <phoneticPr fontId="2"/>
  </si>
  <si>
    <t>2100</t>
    <phoneticPr fontId="2"/>
  </si>
  <si>
    <t>2000</t>
    <phoneticPr fontId="2"/>
  </si>
  <si>
    <t>0200</t>
    <phoneticPr fontId="2"/>
  </si>
  <si>
    <t>RESOLUTION</t>
    <phoneticPr fontId="2"/>
  </si>
  <si>
    <t>10</t>
    <phoneticPr fontId="2"/>
  </si>
  <si>
    <t>0530</t>
    <phoneticPr fontId="2"/>
  </si>
  <si>
    <t>1745</t>
    <phoneticPr fontId="2"/>
  </si>
  <si>
    <t>ATD 2030/04 anchour up  at south cannel</t>
    <phoneticPr fontId="2"/>
  </si>
  <si>
    <t>600</t>
    <phoneticPr fontId="2"/>
  </si>
  <si>
    <t>0547</t>
    <phoneticPr fontId="2"/>
  </si>
  <si>
    <t>0945</t>
    <phoneticPr fontId="2"/>
  </si>
  <si>
    <t>1248</t>
    <phoneticPr fontId="2"/>
  </si>
  <si>
    <t>1430</t>
    <phoneticPr fontId="2"/>
  </si>
  <si>
    <t>1620</t>
    <phoneticPr fontId="2"/>
  </si>
  <si>
    <t>1627</t>
    <phoneticPr fontId="2"/>
  </si>
  <si>
    <t>2040</t>
    <phoneticPr fontId="2"/>
  </si>
  <si>
    <t>0705</t>
    <phoneticPr fontId="2"/>
  </si>
  <si>
    <t>0736</t>
    <phoneticPr fontId="2"/>
  </si>
  <si>
    <t>1835</t>
    <phoneticPr fontId="2"/>
  </si>
  <si>
    <t>0806</t>
    <phoneticPr fontId="2"/>
  </si>
  <si>
    <t>1225</t>
    <phoneticPr fontId="2"/>
  </si>
  <si>
    <r>
      <t>as of Feb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</si>
  <si>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157.16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</si>
  <si>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23.08</t>
    </r>
    <r>
      <rPr>
        <sz val="11"/>
        <rFont val="Verdana"/>
        <family val="2"/>
      </rPr>
      <t>-</t>
    </r>
    <phoneticPr fontId="2"/>
  </si>
  <si>
    <t>REFLECTION</t>
  </si>
  <si>
    <t>2539</t>
    <phoneticPr fontId="2"/>
  </si>
  <si>
    <t>1118</t>
    <phoneticPr fontId="2"/>
  </si>
  <si>
    <t>2154</t>
    <phoneticPr fontId="2"/>
  </si>
  <si>
    <t>1805</t>
    <phoneticPr fontId="2"/>
  </si>
  <si>
    <t>DELAYED REPAIR</t>
    <phoneticPr fontId="2"/>
  </si>
  <si>
    <t>0600</t>
    <phoneticPr fontId="2"/>
  </si>
  <si>
    <t>0636</t>
    <phoneticPr fontId="2"/>
  </si>
  <si>
    <t>0738</t>
    <phoneticPr fontId="2"/>
  </si>
  <si>
    <t>ONLY DISCHARGE</t>
    <phoneticPr fontId="2"/>
  </si>
  <si>
    <t>0024</t>
    <phoneticPr fontId="2"/>
  </si>
  <si>
    <t>0854</t>
    <phoneticPr fontId="2"/>
  </si>
  <si>
    <t>1139</t>
    <phoneticPr fontId="2"/>
  </si>
  <si>
    <t>1436</t>
    <phoneticPr fontId="2"/>
  </si>
  <si>
    <t>1442</t>
    <phoneticPr fontId="2"/>
  </si>
  <si>
    <t>1645</t>
    <phoneticPr fontId="2"/>
  </si>
  <si>
    <t>1842</t>
    <phoneticPr fontId="2"/>
  </si>
  <si>
    <t>0818</t>
    <phoneticPr fontId="2"/>
  </si>
  <si>
    <t>1724</t>
    <phoneticPr fontId="2"/>
  </si>
  <si>
    <t>0755</t>
    <phoneticPr fontId="2"/>
  </si>
  <si>
    <t>0950</t>
    <phoneticPr fontId="2"/>
  </si>
  <si>
    <t>09</t>
    <phoneticPr fontId="2"/>
  </si>
  <si>
    <t>IYM</t>
    <phoneticPr fontId="2"/>
  </si>
  <si>
    <t>2218</t>
    <phoneticPr fontId="2"/>
  </si>
  <si>
    <t>2606</t>
    <phoneticPr fontId="2"/>
  </si>
  <si>
    <t>TXG</t>
  </si>
  <si>
    <t>1652</t>
    <phoneticPr fontId="2"/>
  </si>
  <si>
    <t>0900</t>
    <phoneticPr fontId="2"/>
  </si>
  <si>
    <t>1130</t>
    <phoneticPr fontId="2"/>
  </si>
  <si>
    <t>1550</t>
    <phoneticPr fontId="2"/>
  </si>
  <si>
    <t>1000</t>
    <phoneticPr fontId="2"/>
  </si>
  <si>
    <t>1050</t>
    <phoneticPr fontId="2"/>
  </si>
  <si>
    <t>1955</t>
    <phoneticPr fontId="2"/>
  </si>
  <si>
    <t>1330</t>
    <phoneticPr fontId="2"/>
  </si>
  <si>
    <t>0100</t>
    <phoneticPr fontId="2"/>
  </si>
  <si>
    <t>0548</t>
    <phoneticPr fontId="2"/>
  </si>
  <si>
    <t>1020</t>
    <phoneticPr fontId="2"/>
  </si>
  <si>
    <t>1328</t>
    <phoneticPr fontId="2"/>
  </si>
  <si>
    <t>1910</t>
    <phoneticPr fontId="2"/>
  </si>
  <si>
    <t>1738</t>
    <phoneticPr fontId="2"/>
  </si>
  <si>
    <t>1845</t>
    <phoneticPr fontId="2"/>
  </si>
  <si>
    <t>1106</t>
    <phoneticPr fontId="2"/>
  </si>
  <si>
    <t>1610</t>
    <phoneticPr fontId="2"/>
  </si>
  <si>
    <t>ETD 0300/04 NKS outside as bad weather</t>
    <phoneticPr fontId="2"/>
  </si>
  <si>
    <r>
      <t>as of Feb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</si>
  <si>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155.79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</si>
  <si>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22.76</t>
    </r>
    <r>
      <rPr>
        <sz val="11"/>
        <rFont val="Verdana"/>
        <family val="2"/>
      </rPr>
      <t>-</t>
    </r>
    <phoneticPr fontId="2"/>
  </si>
  <si>
    <t>08</t>
    <phoneticPr fontId="2"/>
  </si>
  <si>
    <t>0300</t>
    <phoneticPr fontId="2"/>
  </si>
  <si>
    <t>598</t>
    <phoneticPr fontId="2"/>
  </si>
  <si>
    <t>1505</t>
    <phoneticPr fontId="2"/>
  </si>
  <si>
    <t>1600</t>
    <phoneticPr fontId="2"/>
  </si>
  <si>
    <t>1625</t>
    <phoneticPr fontId="2"/>
  </si>
  <si>
    <t>1750</t>
    <phoneticPr fontId="2"/>
  </si>
  <si>
    <t>2342</t>
    <phoneticPr fontId="2"/>
  </si>
  <si>
    <t>1425</t>
    <phoneticPr fontId="2"/>
  </si>
  <si>
    <t>0042</t>
    <phoneticPr fontId="2"/>
  </si>
  <si>
    <t>0632</t>
    <phoneticPr fontId="2"/>
  </si>
  <si>
    <t>1255</t>
    <phoneticPr fontId="2"/>
  </si>
  <si>
    <t>1445</t>
    <phoneticPr fontId="2"/>
  </si>
  <si>
    <t>1715</t>
    <phoneticPr fontId="2"/>
  </si>
  <si>
    <t>1730</t>
    <phoneticPr fontId="2"/>
  </si>
  <si>
    <r>
      <t>as of Feb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</si>
  <si>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t>2320</t>
    <phoneticPr fontId="2"/>
  </si>
  <si>
    <t>2ND CALL ONLY EXPORT CARGO</t>
    <phoneticPr fontId="2"/>
  </si>
  <si>
    <r>
      <t>USD: JPY</t>
    </r>
    <r>
      <rPr>
        <b/>
        <sz val="11"/>
        <color rgb="FFFF0000"/>
        <rFont val="Verdana"/>
        <family val="2"/>
      </rPr>
      <t>154.33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</si>
  <si>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22.51</t>
    </r>
    <r>
      <rPr>
        <sz val="11"/>
        <rFont val="Verdana"/>
        <family val="2"/>
      </rPr>
      <t>-</t>
    </r>
    <phoneticPr fontId="2"/>
  </si>
  <si>
    <t>1800</t>
    <phoneticPr fontId="2"/>
  </si>
  <si>
    <t>2354</t>
    <phoneticPr fontId="2"/>
  </si>
  <si>
    <t>1224</t>
    <phoneticPr fontId="2"/>
  </si>
  <si>
    <t>ALTANTIC BRIDGE</t>
    <phoneticPr fontId="2"/>
  </si>
  <si>
    <t>ADDITIONAL</t>
  </si>
  <si>
    <t>1242</t>
    <phoneticPr fontId="2"/>
  </si>
  <si>
    <t>2130</t>
    <phoneticPr fontId="2"/>
  </si>
  <si>
    <t>2148</t>
    <phoneticPr fontId="2"/>
  </si>
  <si>
    <t>2305</t>
    <phoneticPr fontId="2"/>
  </si>
  <si>
    <t>0030</t>
    <phoneticPr fontId="2"/>
  </si>
  <si>
    <t>SKIP</t>
  </si>
  <si>
    <t>NKS</t>
  </si>
  <si>
    <t>07</t>
    <phoneticPr fontId="2"/>
  </si>
  <si>
    <t>0215</t>
    <phoneticPr fontId="2"/>
  </si>
  <si>
    <t>597</t>
    <phoneticPr fontId="2"/>
  </si>
  <si>
    <t>1424</t>
    <phoneticPr fontId="2"/>
  </si>
  <si>
    <t>2050</t>
    <phoneticPr fontId="2"/>
  </si>
  <si>
    <t>0718</t>
    <phoneticPr fontId="2"/>
  </si>
  <si>
    <t>0727</t>
    <phoneticPr fontId="2"/>
  </si>
  <si>
    <t>1155</t>
    <phoneticPr fontId="2"/>
  </si>
  <si>
    <t>1212</t>
    <phoneticPr fontId="2"/>
  </si>
  <si>
    <t>1815</t>
    <phoneticPr fontId="2"/>
  </si>
  <si>
    <r>
      <t>as of Feb</t>
    </r>
    <r>
      <rPr>
        <sz val="11"/>
        <color rgb="FFFF0000"/>
        <rFont val="Verdana"/>
        <family val="2"/>
      </rPr>
      <t>.5th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</si>
  <si>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157.85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</si>
  <si>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22.90</t>
    </r>
    <r>
      <rPr>
        <sz val="11"/>
        <rFont val="Verdana"/>
        <family val="2"/>
      </rPr>
      <t>-</t>
    </r>
    <phoneticPr fontId="2"/>
  </si>
  <si>
    <t>1606</t>
    <phoneticPr fontId="2"/>
  </si>
  <si>
    <t>2030</t>
    <phoneticPr fontId="2"/>
  </si>
  <si>
    <t>1418</t>
    <phoneticPr fontId="2"/>
  </si>
  <si>
    <t>2248</t>
    <phoneticPr fontId="2"/>
  </si>
  <si>
    <t>ADDITIONAL</t>
    <phoneticPr fontId="2"/>
  </si>
  <si>
    <t>IMR</t>
    <phoneticPr fontId="2"/>
  </si>
  <si>
    <t>0630</t>
    <phoneticPr fontId="2"/>
  </si>
  <si>
    <t>0742</t>
    <phoneticPr fontId="2"/>
  </si>
  <si>
    <t>1310</t>
    <phoneticPr fontId="2"/>
  </si>
  <si>
    <t>1500</t>
    <phoneticPr fontId="2"/>
  </si>
  <si>
    <t>2330</t>
    <phoneticPr fontId="2"/>
  </si>
  <si>
    <t>2605</t>
    <phoneticPr fontId="2"/>
  </si>
  <si>
    <t>0130</t>
    <phoneticPr fontId="2"/>
  </si>
  <si>
    <t>0740</t>
    <phoneticPr fontId="2"/>
  </si>
  <si>
    <t>0136</t>
    <phoneticPr fontId="2"/>
  </si>
  <si>
    <t>1024</t>
    <phoneticPr fontId="2"/>
  </si>
  <si>
    <t>0624</t>
    <phoneticPr fontId="2"/>
  </si>
  <si>
    <t>0748</t>
    <phoneticPr fontId="2"/>
  </si>
  <si>
    <t>1605</t>
    <phoneticPr fontId="2"/>
  </si>
  <si>
    <t>0206</t>
    <phoneticPr fontId="2"/>
  </si>
  <si>
    <t>0754</t>
    <phoneticPr fontId="2"/>
  </si>
  <si>
    <t>1740</t>
    <phoneticPr fontId="2"/>
  </si>
  <si>
    <t>2036</t>
    <phoneticPr fontId="2"/>
  </si>
  <si>
    <t>0610</t>
    <phoneticPr fontId="2"/>
  </si>
  <si>
    <t>1657</t>
    <phoneticPr fontId="2"/>
  </si>
  <si>
    <t>06</t>
    <phoneticPr fontId="2"/>
  </si>
  <si>
    <t>0645</t>
    <phoneticPr fontId="2"/>
  </si>
  <si>
    <t>596</t>
    <phoneticPr fontId="2"/>
  </si>
  <si>
    <t>0648</t>
    <phoneticPr fontId="2"/>
  </si>
  <si>
    <t>2145</t>
    <phoneticPr fontId="2"/>
  </si>
  <si>
    <t>1535</t>
    <phoneticPr fontId="2"/>
  </si>
  <si>
    <t>2256</t>
    <phoneticPr fontId="2"/>
  </si>
  <si>
    <t>0744</t>
    <phoneticPr fontId="2"/>
  </si>
  <si>
    <t>Rotation not fixed.</t>
  </si>
  <si>
    <t>1656</t>
    <phoneticPr fontId="2"/>
  </si>
  <si>
    <t>1115</t>
    <phoneticPr fontId="2"/>
  </si>
  <si>
    <t>skip</t>
    <phoneticPr fontId="2"/>
  </si>
  <si>
    <r>
      <t>as of Jan</t>
    </r>
    <r>
      <rPr>
        <sz val="11"/>
        <color rgb="FFFF0000"/>
        <rFont val="Verdana"/>
        <family val="2"/>
      </rPr>
      <t>.29th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</si>
  <si>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154.15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</si>
  <si>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22.36</t>
    </r>
    <r>
      <rPr>
        <sz val="11"/>
        <rFont val="Verdana"/>
        <family val="2"/>
      </rPr>
      <t>-</t>
    </r>
    <phoneticPr fontId="2"/>
  </si>
  <si>
    <t>DAL</t>
  </si>
  <si>
    <t>QIN</t>
  </si>
  <si>
    <t>FKY</t>
  </si>
  <si>
    <t>After IMR, rotation not fixed.</t>
    <phoneticPr fontId="2"/>
  </si>
  <si>
    <t>MIZ</t>
  </si>
  <si>
    <t>TAK</t>
  </si>
  <si>
    <t>05</t>
    <phoneticPr fontId="2"/>
  </si>
  <si>
    <t>2350</t>
    <phoneticPr fontId="2"/>
  </si>
  <si>
    <t>595</t>
    <phoneticPr fontId="2"/>
  </si>
  <si>
    <t>0726</t>
    <phoneticPr fontId="2"/>
  </si>
  <si>
    <t>2043</t>
    <phoneticPr fontId="2"/>
  </si>
  <si>
    <t>0722</t>
    <phoneticPr fontId="2"/>
  </si>
  <si>
    <t>0732</t>
    <phoneticPr fontId="2"/>
  </si>
  <si>
    <t>1053</t>
    <phoneticPr fontId="2"/>
  </si>
  <si>
    <t>1234</t>
    <phoneticPr fontId="2"/>
  </si>
  <si>
    <t>2020</t>
    <phoneticPr fontId="2"/>
  </si>
  <si>
    <t>0442</t>
    <phoneticPr fontId="2"/>
  </si>
  <si>
    <t>1201</t>
    <phoneticPr fontId="2"/>
  </si>
  <si>
    <t>2105</t>
    <phoneticPr fontId="2"/>
  </si>
  <si>
    <r>
      <t>as of Jan</t>
    </r>
    <r>
      <rPr>
        <sz val="11"/>
        <color rgb="FFFF0000"/>
        <rFont val="Verdana"/>
        <family val="2"/>
      </rPr>
      <t>.22th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</si>
  <si>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159.27</t>
    </r>
    <r>
      <rPr>
        <sz val="11"/>
        <rFont val="Verdana"/>
        <family val="2"/>
      </rPr>
      <t>-</t>
    </r>
    <phoneticPr fontId="2"/>
  </si>
  <si>
    <r>
      <t>RMB: JP</t>
    </r>
    <r>
      <rPr>
        <b/>
        <sz val="11"/>
        <color rgb="FFFF0000"/>
        <rFont val="Verdana"/>
        <family val="2"/>
      </rPr>
      <t>23.05</t>
    </r>
    <r>
      <rPr>
        <sz val="11"/>
        <rFont val="Verdana"/>
        <family val="2"/>
      </rPr>
      <t>-</t>
    </r>
    <phoneticPr fontId="2"/>
  </si>
  <si>
    <t>COMBINED CJ3</t>
    <phoneticPr fontId="2"/>
  </si>
  <si>
    <t>2604</t>
    <phoneticPr fontId="2"/>
  </si>
  <si>
    <t>1812</t>
    <phoneticPr fontId="2"/>
  </si>
  <si>
    <t>0606</t>
    <phoneticPr fontId="2"/>
  </si>
  <si>
    <t>ROTATION CHANGE 1ST</t>
    <phoneticPr fontId="2"/>
  </si>
  <si>
    <t>1612</t>
    <phoneticPr fontId="2"/>
  </si>
  <si>
    <t>1818</t>
    <phoneticPr fontId="2"/>
  </si>
  <si>
    <t>0412</t>
    <phoneticPr fontId="2"/>
  </si>
  <si>
    <t>0250</t>
    <phoneticPr fontId="2"/>
  </si>
  <si>
    <t>0750</t>
    <phoneticPr fontId="2"/>
  </si>
  <si>
    <t>1124</t>
    <phoneticPr fontId="2"/>
  </si>
  <si>
    <t>1136</t>
    <phoneticPr fontId="2"/>
  </si>
  <si>
    <t>2324</t>
    <phoneticPr fontId="2"/>
  </si>
  <si>
    <t>1005</t>
    <phoneticPr fontId="2"/>
  </si>
  <si>
    <t>1530</t>
    <phoneticPr fontId="2"/>
  </si>
  <si>
    <t>1918</t>
    <phoneticPr fontId="2"/>
  </si>
  <si>
    <t>0512</t>
    <phoneticPr fontId="2"/>
  </si>
  <si>
    <t>2336</t>
    <phoneticPr fontId="2"/>
  </si>
  <si>
    <t>0654</t>
    <phoneticPr fontId="2"/>
  </si>
  <si>
    <t>1025</t>
    <phoneticPr fontId="2"/>
  </si>
  <si>
    <t>2230</t>
    <phoneticPr fontId="2"/>
  </si>
  <si>
    <t>1245</t>
    <phoneticPr fontId="2"/>
  </si>
  <si>
    <t>1315</t>
    <phoneticPr fontId="2"/>
  </si>
  <si>
    <t>0150</t>
    <phoneticPr fontId="2"/>
  </si>
  <si>
    <t>04</t>
    <phoneticPr fontId="2"/>
  </si>
  <si>
    <t>1210</t>
    <phoneticPr fontId="2"/>
  </si>
  <si>
    <t>2115</t>
    <phoneticPr fontId="2"/>
  </si>
  <si>
    <t>594</t>
    <phoneticPr fontId="2"/>
  </si>
  <si>
    <t>0649</t>
    <phoneticPr fontId="2"/>
  </si>
  <si>
    <t>1035</t>
    <phoneticPr fontId="2"/>
  </si>
  <si>
    <t>1304</t>
    <phoneticPr fontId="2"/>
  </si>
  <si>
    <t>1650</t>
    <phoneticPr fontId="2"/>
  </si>
  <si>
    <t>0716</t>
    <phoneticPr fontId="2"/>
  </si>
  <si>
    <t>1545</t>
    <phoneticPr fontId="2"/>
  </si>
  <si>
    <t>0145</t>
    <phoneticPr fontId="2"/>
  </si>
  <si>
    <t>0633</t>
    <phoneticPr fontId="2"/>
  </si>
  <si>
    <r>
      <t>as of Jan</t>
    </r>
    <r>
      <rPr>
        <sz val="11"/>
        <color rgb="FFFF0000"/>
        <rFont val="Verdana"/>
        <family val="2"/>
      </rPr>
      <t>.15th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</si>
  <si>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159.58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</si>
  <si>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23.06</t>
    </r>
    <r>
      <rPr>
        <sz val="11"/>
        <rFont val="Verdana"/>
        <family val="2"/>
      </rPr>
      <t>-</t>
    </r>
    <phoneticPr fontId="2"/>
  </si>
  <si>
    <t>2528</t>
    <phoneticPr fontId="2"/>
  </si>
  <si>
    <t>add call</t>
    <phoneticPr fontId="2"/>
  </si>
  <si>
    <t>1528</t>
    <phoneticPr fontId="2"/>
  </si>
  <si>
    <t>1554</t>
    <phoneticPr fontId="2"/>
  </si>
  <si>
    <t>NOT FIX AS DEP HIJ</t>
    <phoneticPr fontId="2"/>
  </si>
  <si>
    <t>2206</t>
    <phoneticPr fontId="2"/>
  </si>
  <si>
    <t>0948</t>
    <phoneticPr fontId="2"/>
  </si>
  <si>
    <t>1120</t>
    <phoneticPr fontId="2"/>
  </si>
  <si>
    <t>1936</t>
    <phoneticPr fontId="2"/>
  </si>
  <si>
    <t>1905</t>
    <phoneticPr fontId="2"/>
  </si>
  <si>
    <t>1848</t>
  </si>
  <si>
    <t>1854</t>
  </si>
  <si>
    <t>0025</t>
  </si>
  <si>
    <t>2536</t>
    <phoneticPr fontId="2"/>
  </si>
  <si>
    <t>0712</t>
    <phoneticPr fontId="2"/>
  </si>
  <si>
    <t>1940</t>
    <phoneticPr fontId="2"/>
  </si>
  <si>
    <t>1412</t>
    <phoneticPr fontId="2"/>
  </si>
  <si>
    <t>1736</t>
    <phoneticPr fontId="2"/>
  </si>
  <si>
    <t>1235</t>
    <phoneticPr fontId="2"/>
  </si>
  <si>
    <t>1755</t>
    <phoneticPr fontId="2"/>
  </si>
  <si>
    <t>2054</t>
    <phoneticPr fontId="2"/>
  </si>
  <si>
    <t>0820</t>
    <phoneticPr fontId="2"/>
  </si>
  <si>
    <t>0915</t>
    <phoneticPr fontId="2"/>
  </si>
  <si>
    <t>1036</t>
    <phoneticPr fontId="2"/>
  </si>
  <si>
    <t>1312</t>
    <phoneticPr fontId="2"/>
  </si>
  <si>
    <t>0618</t>
    <phoneticPr fontId="2"/>
  </si>
  <si>
    <t>1548</t>
    <phoneticPr fontId="2"/>
  </si>
  <si>
    <t>03</t>
    <phoneticPr fontId="2"/>
  </si>
  <si>
    <t>0200</t>
  </si>
  <si>
    <t>1150</t>
    <phoneticPr fontId="2"/>
  </si>
  <si>
    <t>593</t>
    <phoneticPr fontId="2"/>
  </si>
  <si>
    <t>1803</t>
    <phoneticPr fontId="2"/>
  </si>
  <si>
    <t>0842</t>
    <phoneticPr fontId="2"/>
  </si>
  <si>
    <t>1131</t>
    <phoneticPr fontId="2"/>
  </si>
  <si>
    <t>1406</t>
    <phoneticPr fontId="2"/>
  </si>
  <si>
    <t>1416</t>
    <phoneticPr fontId="2"/>
  </si>
  <si>
    <t>1830</t>
    <phoneticPr fontId="2"/>
  </si>
  <si>
    <t>2134</t>
    <phoneticPr fontId="2"/>
  </si>
  <si>
    <t>1615</t>
    <phoneticPr fontId="2"/>
  </si>
  <si>
    <t>1655</t>
    <phoneticPr fontId="2"/>
  </si>
  <si>
    <r>
      <t>as of Jan</t>
    </r>
    <r>
      <rPr>
        <sz val="11"/>
        <color rgb="FFFF0000"/>
        <rFont val="Verdana"/>
        <family val="2"/>
      </rPr>
      <t>.8th</t>
    </r>
    <r>
      <rPr>
        <sz val="11"/>
        <rFont val="Verdana"/>
        <family val="2"/>
      </rPr>
      <t xml:space="preserve"> 2026</t>
    </r>
    <phoneticPr fontId="2"/>
  </si>
  <si>
    <r>
      <t>RMB: JPY</t>
    </r>
    <r>
      <rPr>
        <b/>
        <sz val="11"/>
        <color rgb="FFFF0000"/>
        <rFont val="Verdana"/>
        <family val="2"/>
      </rPr>
      <t>22.73</t>
    </r>
    <r>
      <rPr>
        <sz val="11"/>
        <rFont val="Verdana"/>
        <family val="2"/>
      </rPr>
      <t>-</t>
    </r>
    <phoneticPr fontId="2"/>
  </si>
  <si>
    <t>RESOLUTION</t>
  </si>
  <si>
    <t>2100</t>
  </si>
  <si>
    <t>2342</t>
  </si>
  <si>
    <t>0700</t>
  </si>
  <si>
    <t>2527</t>
    <phoneticPr fontId="2"/>
  </si>
  <si>
    <t>2324</t>
  </si>
  <si>
    <t>0606</t>
  </si>
  <si>
    <t>0300</t>
  </si>
  <si>
    <t>1840</t>
    <phoneticPr fontId="2"/>
  </si>
  <si>
    <t>0554</t>
    <phoneticPr fontId="2"/>
  </si>
  <si>
    <t>1142</t>
    <phoneticPr fontId="2"/>
  </si>
  <si>
    <t>1518</t>
    <phoneticPr fontId="2"/>
  </si>
  <si>
    <t>0418</t>
    <phoneticPr fontId="2"/>
  </si>
  <si>
    <t>0730</t>
    <phoneticPr fontId="2"/>
  </si>
  <si>
    <t>2318</t>
    <phoneticPr fontId="2"/>
  </si>
  <si>
    <t>0824</t>
    <phoneticPr fontId="2"/>
  </si>
  <si>
    <t>02</t>
    <phoneticPr fontId="2"/>
  </si>
  <si>
    <t>0050</t>
    <phoneticPr fontId="2"/>
  </si>
  <si>
    <t>1010</t>
    <phoneticPr fontId="2"/>
  </si>
  <si>
    <t>592</t>
    <phoneticPr fontId="2"/>
  </si>
  <si>
    <t>1228</t>
    <phoneticPr fontId="2"/>
  </si>
  <si>
    <t>1705</t>
    <phoneticPr fontId="2"/>
  </si>
  <si>
    <t xml:space="preserve">operation import only </t>
    <phoneticPr fontId="2"/>
  </si>
  <si>
    <t>0005</t>
    <phoneticPr fontId="2"/>
  </si>
  <si>
    <t>0811</t>
    <phoneticPr fontId="2"/>
  </si>
  <si>
    <t>0006</t>
    <phoneticPr fontId="2"/>
  </si>
  <si>
    <t>0850</t>
    <phoneticPr fontId="2"/>
  </si>
  <si>
    <t>1213</t>
    <phoneticPr fontId="2"/>
  </si>
  <si>
    <t>1410</t>
    <phoneticPr fontId="2"/>
  </si>
  <si>
    <t>1950</t>
    <phoneticPr fontId="2"/>
  </si>
  <si>
    <t>0608</t>
    <phoneticPr fontId="2"/>
  </si>
  <si>
    <t>1125</t>
    <phoneticPr fontId="2"/>
  </si>
  <si>
    <t>1820</t>
    <phoneticPr fontId="2"/>
  </si>
  <si>
    <t>2117</t>
    <phoneticPr fontId="2"/>
  </si>
  <si>
    <t>2nd call operation export only</t>
    <phoneticPr fontId="2"/>
  </si>
  <si>
    <r>
      <t>as of Dec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2025</t>
    </r>
    <phoneticPr fontId="2"/>
  </si>
  <si>
    <r>
      <t>USD: JPY</t>
    </r>
    <r>
      <rPr>
        <b/>
        <sz val="11"/>
        <color rgb="FFFF0000"/>
        <rFont val="Verdana"/>
        <family val="2"/>
      </rPr>
      <t>156.92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</si>
  <si>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22.53</t>
    </r>
    <r>
      <rPr>
        <sz val="11"/>
        <rFont val="Verdana"/>
        <family val="2"/>
      </rPr>
      <t>-</t>
    </r>
    <phoneticPr fontId="2"/>
  </si>
  <si>
    <t>0148</t>
    <phoneticPr fontId="2"/>
  </si>
  <si>
    <t>2535</t>
    <phoneticPr fontId="2"/>
  </si>
  <si>
    <t>1542</t>
    <phoneticPr fontId="2"/>
  </si>
  <si>
    <t>0140</t>
    <phoneticPr fontId="2"/>
  </si>
  <si>
    <t>1012</t>
    <phoneticPr fontId="2"/>
  </si>
  <si>
    <t>1806</t>
    <phoneticPr fontId="2"/>
  </si>
  <si>
    <t>0642</t>
    <phoneticPr fontId="2"/>
  </si>
  <si>
    <t>0224</t>
    <phoneticPr fontId="2"/>
  </si>
  <si>
    <t>0920</t>
    <phoneticPr fontId="2"/>
  </si>
  <si>
    <t>1054</t>
    <phoneticPr fontId="2"/>
  </si>
  <si>
    <t>0536</t>
    <phoneticPr fontId="2"/>
  </si>
  <si>
    <t>1848</t>
    <phoneticPr fontId="2"/>
  </si>
  <si>
    <t>1854</t>
    <phoneticPr fontId="2"/>
  </si>
  <si>
    <t>0025</t>
    <phoneticPr fontId="2"/>
  </si>
  <si>
    <t>0500</t>
    <phoneticPr fontId="2"/>
  </si>
  <si>
    <t>1323</t>
    <phoneticPr fontId="2"/>
  </si>
  <si>
    <t>2055</t>
    <phoneticPr fontId="2"/>
  </si>
  <si>
    <t>0815</t>
    <phoneticPr fontId="2"/>
  </si>
  <si>
    <t>1206</t>
    <phoneticPr fontId="2"/>
  </si>
  <si>
    <t>1200</t>
    <phoneticPr fontId="2"/>
  </si>
  <si>
    <t>2035</t>
    <phoneticPr fontId="2"/>
  </si>
  <si>
    <t>2210</t>
    <phoneticPr fontId="2"/>
  </si>
  <si>
    <t>1306</t>
    <phoneticPr fontId="2"/>
  </si>
  <si>
    <t>1415</t>
    <phoneticPr fontId="2"/>
  </si>
  <si>
    <t>1710</t>
    <phoneticPr fontId="2"/>
  </si>
  <si>
    <r>
      <t>USD: JPY</t>
    </r>
    <r>
      <rPr>
        <b/>
        <sz val="11"/>
        <color rgb="FFFF0000"/>
        <rFont val="Verdana"/>
        <family val="2"/>
      </rPr>
      <t>160.09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</si>
  <si>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23.42</t>
    </r>
    <r>
      <rPr>
        <sz val="11"/>
        <rFont val="Verdana"/>
        <family val="2"/>
      </rPr>
      <t>-</t>
    </r>
    <phoneticPr fontId="2"/>
  </si>
  <si>
    <t>0253</t>
    <phoneticPr fontId="2"/>
  </si>
  <si>
    <t>9745</t>
    <phoneticPr fontId="2"/>
  </si>
  <si>
    <t>1105</t>
    <phoneticPr fontId="2"/>
  </si>
  <si>
    <t>1836</t>
    <phoneticPr fontId="2"/>
  </si>
  <si>
    <t>1640</t>
    <phoneticPr fontId="2"/>
  </si>
  <si>
    <t>1845</t>
    <phoneticPr fontId="2"/>
  </si>
  <si>
    <t>2215</t>
    <phoneticPr fontId="2"/>
  </si>
  <si>
    <t>0725</t>
    <phoneticPr fontId="2"/>
  </si>
  <si>
    <t>1057</t>
    <phoneticPr fontId="2"/>
  </si>
  <si>
    <t>1353</t>
    <phoneticPr fontId="2"/>
  </si>
  <si>
    <t>1401</t>
    <phoneticPr fontId="2"/>
  </si>
  <si>
    <t>1830</t>
    <phoneticPr fontId="2"/>
  </si>
  <si>
    <t>1800</t>
    <phoneticPr fontId="2"/>
  </si>
  <si>
    <t>1906</t>
    <phoneticPr fontId="2"/>
  </si>
  <si>
    <t>0836</t>
    <phoneticPr fontId="2"/>
  </si>
  <si>
    <t>0230</t>
    <phoneticPr fontId="2"/>
  </si>
  <si>
    <t>1624</t>
    <phoneticPr fontId="2"/>
  </si>
  <si>
    <t>1636</t>
    <phoneticPr fontId="2"/>
  </si>
  <si>
    <t>0152</t>
    <phoneticPr fontId="2"/>
  </si>
  <si>
    <t>1355</t>
    <phoneticPr fontId="2"/>
  </si>
  <si>
    <t>0216</t>
    <phoneticPr fontId="2"/>
  </si>
  <si>
    <t>1000</t>
    <phoneticPr fontId="2"/>
  </si>
  <si>
    <t>603</t>
    <phoneticPr fontId="2"/>
  </si>
  <si>
    <t>13</t>
    <phoneticPr fontId="2"/>
  </si>
  <si>
    <t>2608</t>
    <phoneticPr fontId="2"/>
  </si>
  <si>
    <t>1200</t>
    <phoneticPr fontId="2"/>
  </si>
  <si>
    <t>0012</t>
    <phoneticPr fontId="2"/>
  </si>
  <si>
    <t>1048</t>
    <phoneticPr fontId="2"/>
  </si>
  <si>
    <t>2200</t>
    <phoneticPr fontId="2"/>
  </si>
  <si>
    <t>2306</t>
    <phoneticPr fontId="2"/>
  </si>
  <si>
    <t>1412</t>
    <phoneticPr fontId="2"/>
  </si>
  <si>
    <t>0923</t>
    <phoneticPr fontId="2"/>
  </si>
  <si>
    <t>1545</t>
    <phoneticPr fontId="2"/>
  </si>
  <si>
    <t>0730</t>
    <phoneticPr fontId="2"/>
  </si>
  <si>
    <t>1030</t>
    <phoneticPr fontId="2"/>
  </si>
  <si>
    <t>1300</t>
    <phoneticPr fontId="2"/>
  </si>
  <si>
    <t>1015</t>
    <phoneticPr fontId="2"/>
  </si>
  <si>
    <t>1042</t>
    <phoneticPr fontId="2"/>
  </si>
  <si>
    <t>1500</t>
    <phoneticPr fontId="2"/>
  </si>
  <si>
    <t>2042</t>
    <phoneticPr fontId="2"/>
  </si>
  <si>
    <t>2230</t>
    <phoneticPr fontId="2"/>
  </si>
  <si>
    <t>0800</t>
    <phoneticPr fontId="2"/>
  </si>
  <si>
    <r>
      <t>as of Mar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</si>
  <si>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160.88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</si>
  <si>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23.48</t>
    </r>
    <r>
      <rPr>
        <sz val="11"/>
        <rFont val="Verdana"/>
        <family val="2"/>
      </rPr>
      <t>-</t>
    </r>
    <phoneticPr fontId="2"/>
  </si>
  <si>
    <t>1630</t>
    <phoneticPr fontId="2"/>
  </si>
  <si>
    <t>1700</t>
    <phoneticPr fontId="2"/>
  </si>
  <si>
    <t>2310</t>
    <phoneticPr fontId="2"/>
  </si>
  <si>
    <t>1843</t>
    <phoneticPr fontId="2"/>
  </si>
  <si>
    <t>14</t>
    <phoneticPr fontId="2"/>
  </si>
  <si>
    <t>ISARA BHUM</t>
  </si>
  <si>
    <t>ISARA BHUM</t>
    <phoneticPr fontId="2"/>
  </si>
  <si>
    <t>2614</t>
    <phoneticPr fontId="2"/>
  </si>
  <si>
    <t>SKIP</t>
    <phoneticPr fontId="2"/>
  </si>
  <si>
    <t>0500</t>
    <phoneticPr fontId="2"/>
  </si>
  <si>
    <t>1912</t>
    <phoneticPr fontId="2"/>
  </si>
  <si>
    <t>0300</t>
    <phoneticPr fontId="2"/>
  </si>
  <si>
    <t>1900</t>
    <phoneticPr fontId="2"/>
  </si>
  <si>
    <t>2345</t>
    <phoneticPr fontId="2"/>
  </si>
  <si>
    <t>0629</t>
    <phoneticPr fontId="2"/>
  </si>
  <si>
    <t>0800</t>
    <phoneticPr fontId="2"/>
  </si>
  <si>
    <t>2006</t>
    <phoneticPr fontId="2"/>
  </si>
  <si>
    <t>1205</t>
    <phoneticPr fontId="2"/>
  </si>
  <si>
    <t>1512</t>
    <phoneticPr fontId="2"/>
  </si>
  <si>
    <t>1930</t>
    <phoneticPr fontId="2"/>
  </si>
  <si>
    <t>1320</t>
    <phoneticPr fontId="2"/>
  </si>
  <si>
    <t>1250</t>
    <phoneticPr fontId="2"/>
  </si>
  <si>
    <t>2104</t>
    <phoneticPr fontId="2"/>
  </si>
  <si>
    <t>0448</t>
    <phoneticPr fontId="2"/>
  </si>
  <si>
    <t>combined CJ2 WK15</t>
    <phoneticPr fontId="2"/>
  </si>
  <si>
    <t>0812</t>
    <phoneticPr fontId="2"/>
  </si>
  <si>
    <t>1706</t>
    <phoneticPr fontId="2"/>
  </si>
  <si>
    <t>1500</t>
    <phoneticPr fontId="2"/>
  </si>
  <si>
    <r>
      <t>as of Mar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</si>
  <si>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160.52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</si>
  <si>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23.39</t>
    </r>
    <r>
      <rPr>
        <sz val="11"/>
        <rFont val="Verdana"/>
        <family val="2"/>
      </rPr>
      <t>-</t>
    </r>
    <phoneticPr fontId="2"/>
  </si>
  <si>
    <t>2613</t>
    <phoneticPr fontId="2"/>
  </si>
  <si>
    <t>1420</t>
    <phoneticPr fontId="2"/>
  </si>
  <si>
    <t>2054</t>
    <phoneticPr fontId="2"/>
  </si>
  <si>
    <t>1830</t>
    <phoneticPr fontId="2"/>
  </si>
  <si>
    <t>1642</t>
    <phoneticPr fontId="2"/>
  </si>
  <si>
    <t>1654</t>
    <phoneticPr fontId="2"/>
  </si>
  <si>
    <t>1920</t>
    <phoneticPr fontId="2"/>
  </si>
  <si>
    <t>1800</t>
    <phoneticPr fontId="2"/>
  </si>
  <si>
    <t>0020</t>
    <phoneticPr fontId="2"/>
  </si>
  <si>
    <t>0742</t>
    <phoneticPr fontId="2"/>
  </si>
  <si>
    <t>1650</t>
    <phoneticPr fontId="2"/>
  </si>
  <si>
    <t>2300</t>
    <phoneticPr fontId="2"/>
  </si>
  <si>
    <t>0800</t>
    <phoneticPr fontId="2"/>
  </si>
  <si>
    <t>1610</t>
    <phoneticPr fontId="2"/>
  </si>
  <si>
    <t>1018</t>
    <phoneticPr fontId="2"/>
  </si>
  <si>
    <t>2142</t>
    <phoneticPr fontId="2"/>
  </si>
  <si>
    <t>0652</t>
    <phoneticPr fontId="2"/>
  </si>
  <si>
    <t>0942</t>
    <phoneticPr fontId="2"/>
  </si>
  <si>
    <t>1325</t>
    <phoneticPr fontId="2"/>
  </si>
  <si>
    <t>1000</t>
    <phoneticPr fontId="2"/>
  </si>
  <si>
    <t>0400</t>
    <phoneticPr fontId="2"/>
  </si>
  <si>
    <t>0700</t>
    <phoneticPr fontId="2"/>
  </si>
  <si>
    <t>15</t>
    <phoneticPr fontId="2"/>
  </si>
  <si>
    <r>
      <t>as of Apr</t>
    </r>
    <r>
      <rPr>
        <sz val="11"/>
        <color rgb="FFFF0000"/>
        <rFont val="Verdana"/>
        <family val="2"/>
      </rPr>
      <t>.02th</t>
    </r>
    <r>
      <rPr>
        <sz val="11"/>
        <rFont val="Verdana"/>
        <family val="2"/>
      </rPr>
      <t xml:space="preserve"> 2026</t>
    </r>
    <phoneticPr fontId="2"/>
  </si>
  <si>
    <t>2609</t>
    <phoneticPr fontId="2"/>
  </si>
  <si>
    <t>2542</t>
    <phoneticPr fontId="2"/>
  </si>
  <si>
    <t>604</t>
    <phoneticPr fontId="2"/>
  </si>
  <si>
    <t>ADDITIONAL CALL</t>
    <phoneticPr fontId="2"/>
  </si>
  <si>
    <t>2100</t>
    <phoneticPr fontId="2"/>
  </si>
  <si>
    <t>0055</t>
    <phoneticPr fontId="2"/>
  </si>
  <si>
    <t>1635</t>
    <phoneticPr fontId="2"/>
  </si>
  <si>
    <t>2300</t>
    <phoneticPr fontId="2"/>
  </si>
  <si>
    <t>0400</t>
    <phoneticPr fontId="2"/>
  </si>
  <si>
    <t>1930</t>
    <phoneticPr fontId="2"/>
  </si>
  <si>
    <t>2128</t>
    <phoneticPr fontId="2"/>
  </si>
  <si>
    <t>2100</t>
    <phoneticPr fontId="2"/>
  </si>
  <si>
    <t>4/31</t>
    <phoneticPr fontId="2"/>
  </si>
  <si>
    <t>2325</t>
    <phoneticPr fontId="2"/>
  </si>
  <si>
    <t>0805</t>
    <phoneticPr fontId="2"/>
  </si>
  <si>
    <t>0800</t>
    <phoneticPr fontId="2"/>
  </si>
  <si>
    <t>0612</t>
    <phoneticPr fontId="2"/>
  </si>
  <si>
    <t>2136</t>
    <phoneticPr fontId="2"/>
  </si>
  <si>
    <t>2110</t>
    <phoneticPr fontId="2"/>
  </si>
  <si>
    <t>1430</t>
    <phoneticPr fontId="2"/>
  </si>
  <si>
    <r>
      <t>USD: JPY</t>
    </r>
    <r>
      <rPr>
        <b/>
        <sz val="11"/>
        <color rgb="FFFF0000"/>
        <rFont val="Verdana"/>
        <family val="2"/>
      </rPr>
      <t>159.72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</si>
  <si>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23.38</t>
    </r>
    <r>
      <rPr>
        <sz val="11"/>
        <rFont val="Verdana"/>
        <family val="2"/>
      </rPr>
      <t>-</t>
    </r>
    <phoneticPr fontId="2"/>
  </si>
  <si>
    <t>0814</t>
    <phoneticPr fontId="2"/>
  </si>
  <si>
    <t>1000</t>
    <phoneticPr fontId="2"/>
  </si>
  <si>
    <t>0810</t>
    <phoneticPr fontId="2"/>
  </si>
  <si>
    <t>2359</t>
    <phoneticPr fontId="2"/>
  </si>
  <si>
    <t>0700</t>
    <phoneticPr fontId="2"/>
  </si>
  <si>
    <t>1600</t>
    <phoneticPr fontId="2"/>
  </si>
  <si>
    <t>1900</t>
    <phoneticPr fontId="2"/>
  </si>
  <si>
    <t>0300</t>
    <phoneticPr fontId="2"/>
  </si>
  <si>
    <t>1330</t>
    <phoneticPr fontId="2"/>
  </si>
  <si>
    <t>1400</t>
    <phoneticPr fontId="2"/>
  </si>
  <si>
    <t>1800</t>
    <phoneticPr fontId="2"/>
  </si>
  <si>
    <t>1510</t>
    <phoneticPr fontId="2"/>
  </si>
  <si>
    <t>1450</t>
    <phoneticPr fontId="2"/>
  </si>
  <si>
    <t>2000</t>
    <phoneticPr fontId="2"/>
  </si>
  <si>
    <t>1500</t>
    <phoneticPr fontId="2"/>
  </si>
  <si>
    <t>0100</t>
    <phoneticPr fontId="2"/>
  </si>
  <si>
    <t>0700</t>
    <phoneticPr fontId="2"/>
  </si>
  <si>
    <t>1200</t>
    <phoneticPr fontId="2"/>
  </si>
  <si>
    <t>1400</t>
    <phoneticPr fontId="2"/>
  </si>
  <si>
    <t>1900</t>
    <phoneticPr fontId="2"/>
  </si>
  <si>
    <t>2200</t>
    <phoneticPr fontId="2"/>
  </si>
  <si>
    <t>1300</t>
    <phoneticPr fontId="2"/>
  </si>
  <si>
    <t>1700</t>
    <phoneticPr fontId="2"/>
  </si>
  <si>
    <t>0400</t>
    <phoneticPr fontId="2"/>
  </si>
  <si>
    <t>0800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</si>
</sst>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&quot;Update :&quot;\ m/d\ h:mm"/>
    <numFmt numFmtId="177" formatCode="&quot;UPDATE:&quot;m/d\ h:mm"/>
    <numFmt numFmtId="178" formatCode="m/d\ hh:mm"/>
    <numFmt numFmtId="179" formatCode="&quot;WEEK :&quot;@"/>
    <numFmt numFmtId="180" formatCode="m/d\(ddd\)"/>
    <numFmt numFmtId="181" formatCode="&quot;/&quot;dd"/>
    <numFmt numFmtId="182" formatCode="@&quot;E/W&quot;"/>
  </numFmts>
  <fonts count="19" x14ac:knownFonts="1">
    <font>
      <sz val="11"/>
      <name val="ＭＳ Ｐゴシック"/>
      <family val="3"/>
      <charset val="128"/>
    </font>
    <font>
      <b/>
      <sz val="11"/>
      <color indexed="16"/>
      <name val="Verdana"/>
      <family val="2"/>
    </font>
    <font>
      <sz val="6"/>
      <name val="ＭＳ Ｐゴシック"/>
      <family val="3"/>
      <charset val="128"/>
    </font>
    <font>
      <sz val="11"/>
      <name val="Verdana"/>
      <family val="2"/>
    </font>
    <font>
      <b/>
      <sz val="11"/>
      <name val="Verdana"/>
      <family val="2"/>
    </font>
    <font>
      <sz val="11"/>
      <name val="Verdana"/>
      <family val="3"/>
      <charset val="128"/>
    </font>
    <font>
      <b/>
      <sz val="10"/>
      <color rgb="FFFF0000"/>
      <name val="Verdana"/>
      <family val="2"/>
    </font>
    <font>
      <b/>
      <sz val="11"/>
      <color indexed="10"/>
      <name val="Verdana"/>
      <family val="2"/>
    </font>
    <font>
      <sz val="10"/>
      <name val="Verdana"/>
      <family val="2"/>
    </font>
    <font>
      <sz val="11"/>
      <color rgb="FFFF0000"/>
      <name val="Verdana"/>
      <family val="2"/>
    </font>
    <font>
      <b/>
      <sz val="11"/>
      <color rgb="FFFF0000"/>
      <name val="Verdana"/>
      <family val="2"/>
    </font>
    <font>
      <b/>
      <sz val="10"/>
      <color rgb="FFFF0000"/>
      <name val="ＭＳ Ｐゴシック"/>
      <family val="2"/>
      <charset val="128"/>
    </font>
    <font>
      <b/>
      <sz val="10"/>
      <color indexed="10"/>
      <name val="Verdana"/>
      <family val="2"/>
    </font>
    <font>
      <sz val="8"/>
      <color rgb="FFFF0000"/>
      <name val="Verdana"/>
      <family val="2"/>
    </font>
    <font>
      <b/>
      <sz val="11"/>
      <color rgb="FFFF0000"/>
      <name val="ＭＳ Ｐゴシック"/>
      <family val="3"/>
      <charset val="128"/>
    </font>
    <font>
      <sz val="8"/>
      <name val="Verdana"/>
      <family val="2"/>
    </font>
    <font>
      <i/>
      <sz val="11"/>
      <name val="Verdana"/>
      <family val="2"/>
    </font>
    <font>
      <sz val="11"/>
      <color theme="0"/>
      <name val="Verdana"/>
      <family val="2"/>
    </font>
    <font>
      <b/>
      <sz val="11"/>
      <color rgb="FFFF0000"/>
      <name val="ＭＳ Ｐゴシック"/>
      <family val="2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5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177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78" fontId="3" fillId="0" borderId="0" xfId="0" applyNumberFormat="1" applyFont="1" applyAlignment="1">
      <alignment vertical="center"/>
    </xf>
    <xf numFmtId="178" fontId="4" fillId="0" borderId="0" xfId="0" applyNumberFormat="1" applyFont="1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quotePrefix="1" applyFont="1" applyAlignment="1">
      <alignment vertical="center"/>
    </xf>
    <xf numFmtId="178" fontId="3" fillId="0" borderId="0" xfId="0" applyNumberFormat="1" applyFont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180" fontId="3" fillId="3" borderId="1" xfId="0" applyNumberFormat="1" applyFont="1" applyFill="1" applyBorder="1" applyAlignment="1">
      <alignment horizontal="center" vertical="center"/>
    </xf>
    <xf numFmtId="0" fontId="3" fillId="3" borderId="4" xfId="0" applyFont="1" applyFill="1" applyBorder="1"/>
    <xf numFmtId="0" fontId="3" fillId="0" borderId="0" xfId="0" applyFont="1"/>
    <xf numFmtId="0" fontId="5" fillId="0" borderId="5" xfId="0" applyFont="1" applyBorder="1" applyAlignment="1">
      <alignment horizontal="center" vertical="top"/>
    </xf>
    <xf numFmtId="180" fontId="3" fillId="0" borderId="5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vertical="center" shrinkToFit="1"/>
    </xf>
    <xf numFmtId="0" fontId="7" fillId="0" borderId="0" xfId="0" applyFont="1"/>
    <xf numFmtId="0" fontId="3" fillId="0" borderId="13" xfId="0" applyFont="1" applyBorder="1" applyAlignment="1">
      <alignment horizontal="center" vertical="top" shrinkToFit="1"/>
    </xf>
    <xf numFmtId="0" fontId="3" fillId="4" borderId="14" xfId="0" applyFont="1" applyFill="1" applyBorder="1" applyAlignment="1">
      <alignment horizontal="center" vertical="center"/>
    </xf>
    <xf numFmtId="49" fontId="3" fillId="4" borderId="14" xfId="0" applyNumberFormat="1" applyFont="1" applyFill="1" applyBorder="1" applyAlignment="1">
      <alignment horizontal="center" vertical="center"/>
    </xf>
    <xf numFmtId="181" fontId="3" fillId="4" borderId="15" xfId="0" applyNumberFormat="1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 vertical="center"/>
    </xf>
    <xf numFmtId="49" fontId="3" fillId="4" borderId="15" xfId="0" applyNumberFormat="1" applyFont="1" applyFill="1" applyBorder="1" applyAlignment="1">
      <alignment horizontal="center" vertical="center"/>
    </xf>
    <xf numFmtId="180" fontId="3" fillId="0" borderId="17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182" fontId="3" fillId="0" borderId="13" xfId="0" applyNumberFormat="1" applyFont="1" applyBorder="1" applyAlignment="1">
      <alignment horizontal="center" vertical="top"/>
    </xf>
    <xf numFmtId="0" fontId="6" fillId="0" borderId="18" xfId="0" applyFont="1" applyBorder="1" applyAlignment="1">
      <alignment horizontal="right" vertical="center"/>
    </xf>
    <xf numFmtId="0" fontId="6" fillId="0" borderId="18" xfId="0" applyFont="1" applyBorder="1" applyAlignment="1">
      <alignment horizontal="left" vertical="center" shrinkToFit="1"/>
    </xf>
    <xf numFmtId="0" fontId="6" fillId="0" borderId="18" xfId="0" applyFont="1" applyBorder="1" applyAlignment="1">
      <alignment vertical="center" shrinkToFit="1"/>
    </xf>
    <xf numFmtId="49" fontId="8" fillId="0" borderId="13" xfId="0" applyNumberFormat="1" applyFont="1" applyBorder="1" applyAlignment="1">
      <alignment horizontal="center" vertical="top"/>
    </xf>
    <xf numFmtId="0" fontId="3" fillId="0" borderId="14" xfId="0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/>
    </xf>
    <xf numFmtId="181" fontId="3" fillId="0" borderId="16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vertical="center"/>
    </xf>
    <xf numFmtId="181" fontId="3" fillId="0" borderId="16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49" fontId="3" fillId="0" borderId="14" xfId="0" quotePrefix="1" applyNumberFormat="1" applyFont="1" applyBorder="1" applyAlignment="1">
      <alignment horizontal="center" vertical="center"/>
    </xf>
    <xf numFmtId="181" fontId="3" fillId="0" borderId="15" xfId="0" quotePrefix="1" applyNumberFormat="1" applyFont="1" applyBorder="1" applyAlignment="1">
      <alignment horizontal="center" vertical="center"/>
    </xf>
    <xf numFmtId="49" fontId="3" fillId="0" borderId="15" xfId="0" quotePrefix="1" applyNumberFormat="1" applyFont="1" applyBorder="1" applyAlignment="1">
      <alignment horizontal="center" vertical="center"/>
    </xf>
    <xf numFmtId="181" fontId="3" fillId="0" borderId="16" xfId="0" quotePrefix="1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11" fillId="0" borderId="18" xfId="0" applyFont="1" applyBorder="1" applyAlignment="1">
      <alignment vertical="center"/>
    </xf>
    <xf numFmtId="49" fontId="3" fillId="0" borderId="19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49" fontId="3" fillId="0" borderId="7" xfId="0" quotePrefix="1" applyNumberFormat="1" applyFont="1" applyBorder="1" applyAlignment="1">
      <alignment horizontal="center" vertical="center"/>
    </xf>
    <xf numFmtId="181" fontId="3" fillId="0" borderId="8" xfId="0" quotePrefix="1" applyNumberFormat="1" applyFont="1" applyBorder="1" applyAlignment="1">
      <alignment horizontal="center" vertical="center"/>
    </xf>
    <xf numFmtId="181" fontId="3" fillId="0" borderId="21" xfId="0" quotePrefix="1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 vertical="center"/>
    </xf>
    <xf numFmtId="180" fontId="3" fillId="0" borderId="19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vertic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80" fontId="3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49" fontId="3" fillId="0" borderId="23" xfId="0" applyNumberFormat="1" applyFont="1" applyBorder="1" applyAlignment="1">
      <alignment horizontal="center" vertical="center"/>
    </xf>
    <xf numFmtId="181" fontId="3" fillId="0" borderId="24" xfId="0" applyNumberFormat="1" applyFont="1" applyBorder="1" applyAlignment="1">
      <alignment horizontal="center" vertical="center"/>
    </xf>
    <xf numFmtId="49" fontId="3" fillId="0" borderId="25" xfId="0" applyNumberFormat="1" applyFont="1" applyBorder="1" applyAlignment="1">
      <alignment horizontal="center" vertical="center"/>
    </xf>
    <xf numFmtId="181" fontId="3" fillId="0" borderId="11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181" fontId="3" fillId="0" borderId="12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top"/>
    </xf>
    <xf numFmtId="17" fontId="6" fillId="0" borderId="13" xfId="0" applyNumberFormat="1" applyFont="1" applyBorder="1" applyAlignment="1">
      <alignment vertical="center"/>
    </xf>
    <xf numFmtId="49" fontId="3" fillId="0" borderId="26" xfId="0" applyNumberFormat="1" applyFont="1" applyBorder="1" applyAlignment="1">
      <alignment horizontal="center" vertical="center"/>
    </xf>
    <xf numFmtId="181" fontId="3" fillId="0" borderId="0" xfId="0" applyNumberFormat="1" applyFont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17" fontId="6" fillId="0" borderId="18" xfId="0" applyNumberFormat="1" applyFont="1" applyBorder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/>
    </xf>
    <xf numFmtId="0" fontId="6" fillId="0" borderId="13" xfId="0" applyFont="1" applyBorder="1" applyAlignment="1">
      <alignment vertical="center" shrinkToFit="1"/>
    </xf>
    <xf numFmtId="0" fontId="3" fillId="0" borderId="19" xfId="0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 vertical="center"/>
    </xf>
    <xf numFmtId="181" fontId="3" fillId="0" borderId="22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 shrinkToFit="1"/>
    </xf>
    <xf numFmtId="49" fontId="3" fillId="0" borderId="9" xfId="0" applyNumberFormat="1" applyFont="1" applyBorder="1" applyAlignment="1">
      <alignment horizontal="center" vertical="center"/>
    </xf>
    <xf numFmtId="181" fontId="3" fillId="0" borderId="10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180" fontId="1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181" fontId="3" fillId="0" borderId="18" xfId="0" applyNumberFormat="1" applyFont="1" applyBorder="1" applyAlignment="1">
      <alignment horizontal="center" vertical="center"/>
    </xf>
    <xf numFmtId="49" fontId="3" fillId="0" borderId="24" xfId="0" applyNumberFormat="1" applyFont="1" applyBorder="1" applyAlignment="1">
      <alignment horizontal="center" vertical="center"/>
    </xf>
    <xf numFmtId="181" fontId="3" fillId="0" borderId="29" xfId="0" applyNumberFormat="1" applyFont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49" fontId="3" fillId="4" borderId="27" xfId="0" applyNumberFormat="1" applyFont="1" applyFill="1" applyBorder="1" applyAlignment="1">
      <alignment horizontal="center" vertical="center"/>
    </xf>
    <xf numFmtId="181" fontId="3" fillId="4" borderId="30" xfId="0" applyNumberFormat="1" applyFont="1" applyFill="1" applyBorder="1" applyAlignment="1">
      <alignment horizontal="center" vertical="center"/>
    </xf>
    <xf numFmtId="181" fontId="3" fillId="4" borderId="31" xfId="0" applyNumberFormat="1" applyFont="1" applyFill="1" applyBorder="1" applyAlignment="1">
      <alignment horizontal="center" vertical="center"/>
    </xf>
    <xf numFmtId="49" fontId="3" fillId="4" borderId="30" xfId="0" applyNumberFormat="1" applyFont="1" applyFill="1" applyBorder="1" applyAlignment="1">
      <alignment horizontal="center" vertical="center"/>
    </xf>
    <xf numFmtId="0" fontId="6" fillId="0" borderId="13" xfId="0" applyFont="1" applyBorder="1" applyAlignment="1">
      <alignment vertical="center"/>
    </xf>
    <xf numFmtId="17" fontId="6" fillId="0" borderId="18" xfId="0" applyNumberFormat="1" applyFont="1" applyBorder="1" applyAlignment="1">
      <alignment vertical="center" shrinkToFit="1"/>
    </xf>
    <xf numFmtId="0" fontId="3" fillId="0" borderId="13" xfId="0" applyFont="1" applyBorder="1" applyAlignment="1">
      <alignment vertical="top"/>
    </xf>
    <xf numFmtId="0" fontId="3" fillId="0" borderId="14" xfId="0" applyFont="1" applyBorder="1" applyAlignment="1">
      <alignment horizontal="center" vertical="center" shrinkToFit="1"/>
    </xf>
    <xf numFmtId="181" fontId="3" fillId="0" borderId="0" xfId="0" applyNumberFormat="1" applyFont="1" applyAlignment="1">
      <alignment horizontal="center"/>
    </xf>
    <xf numFmtId="180" fontId="3" fillId="0" borderId="17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27" xfId="0" applyFont="1" applyBorder="1" applyAlignment="1">
      <alignment horizontal="center" vertical="center"/>
    </xf>
    <xf numFmtId="49" fontId="3" fillId="0" borderId="27" xfId="0" quotePrefix="1" applyNumberFormat="1" applyFont="1" applyBorder="1" applyAlignment="1">
      <alignment horizontal="center" vertical="center"/>
    </xf>
    <xf numFmtId="181" fontId="3" fillId="0" borderId="30" xfId="0" quotePrefix="1" applyNumberFormat="1" applyFont="1" applyBorder="1" applyAlignment="1">
      <alignment horizontal="center" vertical="center"/>
    </xf>
    <xf numFmtId="181" fontId="3" fillId="0" borderId="31" xfId="0" applyNumberFormat="1" applyFont="1" applyBorder="1" applyAlignment="1">
      <alignment horizontal="center" vertical="center"/>
    </xf>
    <xf numFmtId="49" fontId="3" fillId="0" borderId="30" xfId="0" applyNumberFormat="1" applyFont="1" applyBorder="1" applyAlignment="1">
      <alignment horizontal="center" vertical="center"/>
    </xf>
    <xf numFmtId="180" fontId="3" fillId="0" borderId="32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181" fontId="3" fillId="0" borderId="8" xfId="0" applyNumberFormat="1" applyFont="1" applyBorder="1" applyAlignment="1">
      <alignment horizontal="center" vertical="center"/>
    </xf>
    <xf numFmtId="180" fontId="3" fillId="0" borderId="33" xfId="0" applyNumberFormat="1" applyFont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12" fillId="0" borderId="0" xfId="0" applyFont="1"/>
    <xf numFmtId="180" fontId="10" fillId="0" borderId="0" xfId="0" applyNumberFormat="1" applyFont="1" applyAlignment="1">
      <alignment horizontal="right"/>
    </xf>
    <xf numFmtId="17" fontId="3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180" fontId="3" fillId="0" borderId="0" xfId="0" applyNumberFormat="1" applyFont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49" fontId="3" fillId="2" borderId="9" xfId="0" quotePrefix="1" applyNumberFormat="1" applyFont="1" applyFill="1" applyBorder="1" applyAlignment="1">
      <alignment horizontal="center" vertical="center"/>
    </xf>
    <xf numFmtId="181" fontId="3" fillId="2" borderId="11" xfId="0" quotePrefix="1" applyNumberFormat="1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181" fontId="3" fillId="2" borderId="10" xfId="0" applyNumberFormat="1" applyFont="1" applyFill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top"/>
    </xf>
    <xf numFmtId="0" fontId="3" fillId="2" borderId="14" xfId="0" applyFont="1" applyFill="1" applyBorder="1" applyAlignment="1">
      <alignment horizontal="center" vertical="center"/>
    </xf>
    <xf numFmtId="49" fontId="3" fillId="2" borderId="23" xfId="0" applyNumberFormat="1" applyFont="1" applyFill="1" applyBorder="1" applyAlignment="1">
      <alignment horizontal="center" vertical="center"/>
    </xf>
    <xf numFmtId="181" fontId="3" fillId="2" borderId="24" xfId="0" applyNumberFormat="1" applyFont="1" applyFill="1" applyBorder="1" applyAlignment="1">
      <alignment horizontal="center" vertical="center"/>
    </xf>
    <xf numFmtId="49" fontId="3" fillId="2" borderId="26" xfId="0" applyNumberFormat="1" applyFont="1" applyFill="1" applyBorder="1" applyAlignment="1">
      <alignment horizontal="center" vertical="center"/>
    </xf>
    <xf numFmtId="181" fontId="3" fillId="2" borderId="18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center" vertical="center"/>
    </xf>
    <xf numFmtId="181" fontId="3" fillId="2" borderId="29" xfId="0" applyNumberFormat="1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49" fontId="3" fillId="2" borderId="27" xfId="0" applyNumberFormat="1" applyFont="1" applyFill="1" applyBorder="1" applyAlignment="1">
      <alignment horizontal="center" vertical="center"/>
    </xf>
    <xf numFmtId="181" fontId="3" fillId="2" borderId="30" xfId="0" applyNumberFormat="1" applyFont="1" applyFill="1" applyBorder="1" applyAlignment="1">
      <alignment horizontal="center" vertical="center"/>
    </xf>
    <xf numFmtId="181" fontId="3" fillId="2" borderId="31" xfId="0" applyNumberFormat="1" applyFont="1" applyFill="1" applyBorder="1" applyAlignment="1">
      <alignment horizontal="center" vertical="center"/>
    </xf>
    <xf numFmtId="49" fontId="3" fillId="2" borderId="30" xfId="0" applyNumberFormat="1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shrinkToFit="1"/>
    </xf>
    <xf numFmtId="49" fontId="3" fillId="2" borderId="14" xfId="0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 vertical="center"/>
    </xf>
    <xf numFmtId="181" fontId="3" fillId="2" borderId="16" xfId="0" applyNumberFormat="1" applyFont="1" applyFill="1" applyBorder="1" applyAlignment="1">
      <alignment horizontal="center" vertical="center"/>
    </xf>
    <xf numFmtId="49" fontId="3" fillId="2" borderId="15" xfId="0" applyNumberFormat="1" applyFont="1" applyFill="1" applyBorder="1" applyAlignment="1">
      <alignment horizontal="center" vertical="center"/>
    </xf>
    <xf numFmtId="0" fontId="6" fillId="0" borderId="18" xfId="0" applyFont="1" applyBorder="1" applyAlignment="1">
      <alignment vertical="center" wrapText="1" shrinkToFit="1"/>
    </xf>
    <xf numFmtId="49" fontId="3" fillId="2" borderId="7" xfId="0" quotePrefix="1" applyNumberFormat="1" applyFont="1" applyFill="1" applyBorder="1" applyAlignment="1">
      <alignment horizontal="center" vertical="center"/>
    </xf>
    <xf numFmtId="181" fontId="3" fillId="2" borderId="8" xfId="0" quotePrefix="1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/>
    </xf>
    <xf numFmtId="181" fontId="3" fillId="2" borderId="16" xfId="0" applyNumberFormat="1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49" fontId="3" fillId="5" borderId="27" xfId="0" applyNumberFormat="1" applyFont="1" applyFill="1" applyBorder="1" applyAlignment="1">
      <alignment horizontal="center" vertical="center"/>
    </xf>
    <xf numFmtId="181" fontId="3" fillId="5" borderId="31" xfId="0" applyNumberFormat="1" applyFont="1" applyFill="1" applyBorder="1" applyAlignment="1">
      <alignment horizontal="center" vertical="center"/>
    </xf>
    <xf numFmtId="49" fontId="3" fillId="5" borderId="30" xfId="0" applyNumberFormat="1" applyFont="1" applyFill="1" applyBorder="1" applyAlignment="1">
      <alignment horizontal="center" vertical="center"/>
    </xf>
    <xf numFmtId="181" fontId="3" fillId="5" borderId="30" xfId="0" applyNumberFormat="1" applyFont="1" applyFill="1" applyBorder="1" applyAlignment="1">
      <alignment horizontal="center" vertical="center"/>
    </xf>
    <xf numFmtId="49" fontId="3" fillId="5" borderId="14" xfId="0" applyNumberFormat="1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 vertical="center"/>
    </xf>
    <xf numFmtId="49" fontId="3" fillId="5" borderId="15" xfId="0" applyNumberFormat="1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top" shrinkToFit="1"/>
    </xf>
    <xf numFmtId="0" fontId="3" fillId="2" borderId="14" xfId="0" applyFont="1" applyFill="1" applyBorder="1" applyAlignment="1">
      <alignment horizontal="center" vertical="center" shrinkToFit="1"/>
    </xf>
    <xf numFmtId="49" fontId="3" fillId="2" borderId="14" xfId="0" quotePrefix="1" applyNumberFormat="1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/>
    </xf>
    <xf numFmtId="49" fontId="3" fillId="5" borderId="14" xfId="0" quotePrefix="1" applyNumberFormat="1" applyFont="1" applyFill="1" applyBorder="1" applyAlignment="1">
      <alignment horizontal="center" vertical="center"/>
    </xf>
    <xf numFmtId="181" fontId="3" fillId="5" borderId="15" xfId="0" quotePrefix="1" applyNumberFormat="1" applyFont="1" applyFill="1" applyBorder="1" applyAlignment="1">
      <alignment horizontal="center" vertical="center"/>
    </xf>
    <xf numFmtId="49" fontId="3" fillId="5" borderId="15" xfId="0" quotePrefix="1" applyNumberFormat="1" applyFont="1" applyFill="1" applyBorder="1" applyAlignment="1">
      <alignment horizontal="center" vertical="center"/>
    </xf>
    <xf numFmtId="181" fontId="3" fillId="5" borderId="16" xfId="0" quotePrefix="1" applyNumberFormat="1" applyFont="1" applyFill="1" applyBorder="1" applyAlignment="1">
      <alignment horizontal="center" vertical="center"/>
    </xf>
    <xf numFmtId="49" fontId="3" fillId="2" borderId="2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181" fontId="3" fillId="2" borderId="12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/>
    </xf>
    <xf numFmtId="182" fontId="9" fillId="0" borderId="13" xfId="0" applyNumberFormat="1" applyFont="1" applyBorder="1" applyAlignment="1">
      <alignment horizontal="center" vertical="top"/>
    </xf>
    <xf numFmtId="181" fontId="3" fillId="0" borderId="30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shrinkToFit="1"/>
    </xf>
    <xf numFmtId="181" fontId="3" fillId="2" borderId="0" xfId="0" applyNumberFormat="1" applyFont="1" applyFill="1" applyAlignment="1">
      <alignment horizontal="center" vertical="center"/>
    </xf>
    <xf numFmtId="0" fontId="10" fillId="0" borderId="12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/>
    </xf>
    <xf numFmtId="0" fontId="10" fillId="0" borderId="18" xfId="0" applyFont="1" applyBorder="1" applyAlignment="1">
      <alignment horizontal="right" vertical="center"/>
    </xf>
    <xf numFmtId="0" fontId="10" fillId="0" borderId="18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 shrinkToFit="1"/>
    </xf>
    <xf numFmtId="0" fontId="10" fillId="0" borderId="18" xfId="0" applyFont="1" applyBorder="1" applyAlignment="1">
      <alignment vertical="center"/>
    </xf>
    <xf numFmtId="0" fontId="18" fillId="0" borderId="18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3" fillId="0" borderId="5" xfId="0" applyFont="1" applyBorder="1" applyAlignment="1">
      <alignment horizontal="center"/>
    </xf>
    <xf numFmtId="17" fontId="10" fillId="0" borderId="13" xfId="0" applyNumberFormat="1" applyFont="1" applyBorder="1" applyAlignment="1">
      <alignment vertical="center"/>
    </xf>
    <xf numFmtId="17" fontId="10" fillId="0" borderId="18" xfId="0" applyNumberFormat="1" applyFont="1" applyBorder="1" applyAlignment="1">
      <alignment vertical="center"/>
    </xf>
    <xf numFmtId="0" fontId="1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vertical="center" shrinkToFit="1"/>
    </xf>
    <xf numFmtId="0" fontId="17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right" vertical="center"/>
    </xf>
    <xf numFmtId="0" fontId="10" fillId="0" borderId="5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17" fontId="10" fillId="0" borderId="18" xfId="0" applyNumberFormat="1" applyFont="1" applyBorder="1" applyAlignment="1">
      <alignment vertical="center" shrinkToFit="1"/>
    </xf>
    <xf numFmtId="0" fontId="10" fillId="0" borderId="18" xfId="0" applyFont="1" applyBorder="1" applyAlignment="1">
      <alignment vertical="center" wrapText="1" shrinkToFit="1"/>
    </xf>
    <xf numFmtId="180" fontId="9" fillId="0" borderId="19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49" fontId="3" fillId="4" borderId="23" xfId="0" applyNumberFormat="1" applyFont="1" applyFill="1" applyBorder="1" applyAlignment="1">
      <alignment horizontal="center" vertical="center"/>
    </xf>
    <xf numFmtId="181" fontId="3" fillId="4" borderId="24" xfId="0" applyNumberFormat="1" applyFont="1" applyFill="1" applyBorder="1" applyAlignment="1">
      <alignment horizontal="center" vertical="center"/>
    </xf>
    <xf numFmtId="49" fontId="3" fillId="0" borderId="9" xfId="0" quotePrefix="1" applyNumberFormat="1" applyFont="1" applyBorder="1" applyAlignment="1">
      <alignment horizontal="center" vertical="center"/>
    </xf>
    <xf numFmtId="181" fontId="3" fillId="0" borderId="11" xfId="0" quotePrefix="1" applyNumberFormat="1" applyFont="1" applyBorder="1" applyAlignment="1">
      <alignment horizontal="center" vertical="center"/>
    </xf>
    <xf numFmtId="0" fontId="1" fillId="0" borderId="0" xfId="0" applyFont="1" applyAlignment="1">
      <alignment horizontal="center" vertical="top"/>
    </xf>
    <xf numFmtId="176" fontId="3" fillId="0" borderId="0" xfId="0" applyNumberFormat="1" applyFont="1" applyAlignment="1">
      <alignment horizontal="center" vertical="top"/>
    </xf>
    <xf numFmtId="179" fontId="3" fillId="0" borderId="0" xfId="0" applyNumberFormat="1" applyFont="1" applyAlignment="1">
      <alignment horizontal="center" vertical="top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3" fillId="3" borderId="3" xfId="0" applyNumberFormat="1" applyFont="1" applyFill="1" applyBorder="1" applyAlignment="1">
      <alignment horizontal="center" vertical="center"/>
    </xf>
    <xf numFmtId="14" fontId="3" fillId="3" borderId="4" xfId="0" applyNumberFormat="1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503880-1C5B-4685-85F3-ACA78D09B6A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7B56305-DFF1-4D4D-96CD-22CE3848F039}"/>
            </a:ext>
          </a:extLst>
        </xdr:cNvPr>
        <xdr:cNvSpPr txBox="1"/>
      </xdr:nvSpPr>
      <xdr:spPr>
        <a:xfrm>
          <a:off x="9785350" y="609600"/>
          <a:ext cx="2331254" cy="55245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C2473A8-5F93-4B76-B57C-88435D276CB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F1363A1-C371-4D31-9A56-BBAC7D7BD01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043D1DB-1880-46FF-B4FF-C9D2781E063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3E8F195-8D22-41F2-AA36-0980627430A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34EADF4-B175-47ED-82E4-06B2E38AB54C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B1C703C-5698-4066-B48D-C8B86C0628A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552F83-92CC-46C8-8FB1-A474E8A61B6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EECA0A2-4CC4-4F2D-8FD8-CDE0C161D6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FB3E56-8FCB-4A22-AE7B-DEE89BA5250F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E4BFD3-85DA-4C3D-AA15-29ADD405C1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329770D-9C49-409A-B6CE-E3AE04A8263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B6B479E-81D1-48FF-903A-C7CD36C93F77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73D61-4F94-433E-9145-44AE7FBDC406}">
  <sheetPr>
    <pageSetUpPr fitToPage="1"/>
  </sheetPr>
  <dimension ref="A1:AX7702"/>
  <sheetViews>
    <sheetView tabSelected="1" view="pageBreakPreview" zoomScaleNormal="100" zoomScaleSheetLayoutView="100" workbookViewId="0">
      <selection activeCell="E9" sqref="E9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46119.520833333336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494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 t="s">
        <v>163</v>
      </c>
      <c r="G5" s="98">
        <v>46120</v>
      </c>
      <c r="H5" s="97" t="s">
        <v>200</v>
      </c>
      <c r="I5" s="74">
        <v>46121</v>
      </c>
      <c r="J5" s="21">
        <v>46119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497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46121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>
        <f>J8+1</f>
        <v>46122</v>
      </c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>
        <f>J9</f>
        <v>46122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>
        <f>J10+1</f>
        <v>46123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J11</f>
        <v>46123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 t="s">
        <v>26</v>
      </c>
      <c r="D13" s="38"/>
      <c r="E13" s="40"/>
      <c r="F13" s="38"/>
      <c r="G13" s="40"/>
      <c r="H13" s="41"/>
      <c r="I13" s="40"/>
      <c r="J13" s="30">
        <f>J12+1</f>
        <v>46124</v>
      </c>
      <c r="K13" s="35" t="s">
        <v>499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495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516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517</v>
      </c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46</v>
      </c>
      <c r="E20" s="145">
        <v>46115</v>
      </c>
      <c r="F20" s="185" t="s">
        <v>389</v>
      </c>
      <c r="G20" s="141">
        <v>46115</v>
      </c>
      <c r="H20" s="186" t="s">
        <v>520</v>
      </c>
      <c r="I20" s="187">
        <v>46116</v>
      </c>
      <c r="J20" s="21">
        <v>46115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498</v>
      </c>
      <c r="C22" s="143" t="s">
        <v>14</v>
      </c>
      <c r="D22" s="146" t="s">
        <v>46</v>
      </c>
      <c r="E22" s="192">
        <v>46118</v>
      </c>
      <c r="F22" s="151" t="s">
        <v>346</v>
      </c>
      <c r="G22" s="157">
        <v>46118</v>
      </c>
      <c r="H22" s="156" t="s">
        <v>530</v>
      </c>
      <c r="I22" s="158">
        <v>46118</v>
      </c>
      <c r="J22" s="30">
        <f>J20+2</f>
        <v>46117</v>
      </c>
      <c r="K22" s="78" t="s">
        <v>499</v>
      </c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15</v>
      </c>
      <c r="D23" s="156" t="s">
        <v>521</v>
      </c>
      <c r="E23" s="163">
        <v>46118</v>
      </c>
      <c r="F23" s="156" t="s">
        <v>344</v>
      </c>
      <c r="G23" s="164">
        <v>46119</v>
      </c>
      <c r="H23" s="159" t="s">
        <v>124</v>
      </c>
      <c r="I23" s="163">
        <v>46119</v>
      </c>
      <c r="J23" s="30">
        <f>J24</f>
        <v>46118</v>
      </c>
      <c r="K23" s="42"/>
      <c r="L23" s="23"/>
      <c r="M23" s="23"/>
      <c r="N23" s="23"/>
      <c r="O23" s="23"/>
    </row>
    <row r="24" spans="2:15" s="7" customFormat="1" ht="15" customHeight="1" x14ac:dyDescent="0.25">
      <c r="B24" s="82"/>
      <c r="C24" s="52" t="s">
        <v>16</v>
      </c>
      <c r="D24" s="47" t="s">
        <v>47</v>
      </c>
      <c r="E24" s="44">
        <v>46119</v>
      </c>
      <c r="F24" s="47" t="s">
        <v>129</v>
      </c>
      <c r="G24" s="44">
        <v>46119</v>
      </c>
      <c r="H24" s="47" t="s">
        <v>523</v>
      </c>
      <c r="I24" s="44">
        <v>46119</v>
      </c>
      <c r="J24" s="30">
        <f>J20+3</f>
        <v>46118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 t="s">
        <v>524</v>
      </c>
      <c r="E25" s="44">
        <v>46119</v>
      </c>
      <c r="F25" s="38" t="s">
        <v>67</v>
      </c>
      <c r="G25" s="44">
        <v>46120</v>
      </c>
      <c r="H25" s="38" t="s">
        <v>126</v>
      </c>
      <c r="I25" s="44">
        <v>46120</v>
      </c>
      <c r="J25" s="30">
        <f>J23</f>
        <v>46118</v>
      </c>
      <c r="K25" s="83"/>
      <c r="L25" s="23"/>
      <c r="M25" s="23"/>
      <c r="N25" s="23"/>
      <c r="O25" s="23"/>
    </row>
    <row r="26" spans="2:15" s="7" customFormat="1" ht="15" customHeight="1" x14ac:dyDescent="0.25">
      <c r="B26" s="85"/>
      <c r="C26" s="46" t="s">
        <v>118</v>
      </c>
      <c r="D26" s="47" t="s">
        <v>47</v>
      </c>
      <c r="E26" s="44">
        <v>46120</v>
      </c>
      <c r="F26" s="47" t="s">
        <v>523</v>
      </c>
      <c r="G26" s="44">
        <v>46120</v>
      </c>
      <c r="H26" s="47" t="s">
        <v>524</v>
      </c>
      <c r="I26" s="44">
        <v>46120</v>
      </c>
      <c r="J26" s="30">
        <f>J27</f>
        <v>46119</v>
      </c>
      <c r="K26" s="31" t="s">
        <v>499</v>
      </c>
      <c r="L26" s="23"/>
      <c r="M26" s="23"/>
      <c r="N26" s="23"/>
      <c r="O26" s="23"/>
    </row>
    <row r="27" spans="2:15" s="7" customFormat="1" ht="15" customHeight="1" x14ac:dyDescent="0.25">
      <c r="B27" s="84"/>
      <c r="C27" s="52" t="s">
        <v>25</v>
      </c>
      <c r="D27" s="38" t="s">
        <v>525</v>
      </c>
      <c r="E27" s="44">
        <v>46121</v>
      </c>
      <c r="F27" s="38" t="s">
        <v>522</v>
      </c>
      <c r="G27" s="44">
        <v>46121</v>
      </c>
      <c r="H27" s="38" t="s">
        <v>523</v>
      </c>
      <c r="I27" s="44">
        <v>46121</v>
      </c>
      <c r="J27" s="30">
        <f>J25+1</f>
        <v>46119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52" t="s">
        <v>26</v>
      </c>
      <c r="D28" s="47"/>
      <c r="E28" s="44"/>
      <c r="F28" s="38"/>
      <c r="G28" s="44"/>
      <c r="H28" s="38"/>
      <c r="I28" s="44"/>
      <c r="J28" s="30"/>
      <c r="K28" s="83" t="s">
        <v>23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JPY159.72-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JPY23.38-</v>
      </c>
      <c r="C32" s="90" t="s">
        <v>22</v>
      </c>
      <c r="D32" s="91"/>
      <c r="E32" s="92"/>
      <c r="F32" s="93"/>
      <c r="G32" s="94"/>
      <c r="H32" s="91"/>
      <c r="I32" s="94"/>
      <c r="J32" s="61">
        <f>J27+3</f>
        <v>46122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506</v>
      </c>
      <c r="E36" s="145">
        <v>46112</v>
      </c>
      <c r="F36" s="146" t="s">
        <v>503</v>
      </c>
      <c r="G36" s="147">
        <v>46112</v>
      </c>
      <c r="H36" s="148" t="s">
        <v>504</v>
      </c>
      <c r="I36" s="149">
        <v>46113</v>
      </c>
      <c r="J36" s="30">
        <v>46112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496</v>
      </c>
      <c r="C37" s="150" t="s">
        <v>31</v>
      </c>
      <c r="D37" s="151" t="s">
        <v>505</v>
      </c>
      <c r="E37" s="152">
        <v>46113</v>
      </c>
      <c r="F37" s="151" t="s">
        <v>507</v>
      </c>
      <c r="G37" s="153">
        <v>46113</v>
      </c>
      <c r="H37" s="154" t="s">
        <v>512</v>
      </c>
      <c r="I37" s="152">
        <v>46114</v>
      </c>
      <c r="J37" s="30">
        <f>J36+2</f>
        <v>46114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144</v>
      </c>
      <c r="E38" s="157">
        <v>46115</v>
      </c>
      <c r="F38" s="156" t="s">
        <v>460</v>
      </c>
      <c r="G38" s="158">
        <v>46116</v>
      </c>
      <c r="H38" s="159" t="s">
        <v>411</v>
      </c>
      <c r="I38" s="157">
        <v>46117</v>
      </c>
      <c r="J38" s="30">
        <f>J37+2</f>
        <v>46116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529</v>
      </c>
      <c r="E41" s="157">
        <v>46118</v>
      </c>
      <c r="F41" s="156" t="s">
        <v>125</v>
      </c>
      <c r="G41" s="158">
        <v>46118</v>
      </c>
      <c r="H41" s="159" t="s">
        <v>49</v>
      </c>
      <c r="I41" s="157">
        <v>46118</v>
      </c>
      <c r="J41" s="30">
        <f>J38+1</f>
        <v>46117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25</v>
      </c>
      <c r="D42" s="38" t="s">
        <v>526</v>
      </c>
      <c r="E42" s="44">
        <v>46119</v>
      </c>
      <c r="F42" s="38" t="s">
        <v>527</v>
      </c>
      <c r="G42" s="43">
        <v>46119</v>
      </c>
      <c r="H42" s="41" t="s">
        <v>528</v>
      </c>
      <c r="I42" s="39">
        <v>46119</v>
      </c>
      <c r="J42" s="30">
        <f>J45+1</f>
        <v>46120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 t="s">
        <v>533</v>
      </c>
      <c r="E43" s="44">
        <v>46120</v>
      </c>
      <c r="F43" s="38" t="s">
        <v>534</v>
      </c>
      <c r="G43" s="43">
        <v>46120</v>
      </c>
      <c r="H43" s="41" t="s">
        <v>535</v>
      </c>
      <c r="I43" s="44">
        <v>46120</v>
      </c>
      <c r="J43" s="30">
        <f>J44+1</f>
        <v>46119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16</v>
      </c>
      <c r="D44" s="38" t="s">
        <v>129</v>
      </c>
      <c r="E44" s="44">
        <v>46119</v>
      </c>
      <c r="F44" s="38" t="s">
        <v>536</v>
      </c>
      <c r="G44" s="43">
        <v>46120</v>
      </c>
      <c r="H44" s="41" t="s">
        <v>537</v>
      </c>
      <c r="I44" s="39">
        <v>46120</v>
      </c>
      <c r="J44" s="30">
        <f>J41+1</f>
        <v>46118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24</v>
      </c>
      <c r="D45" s="38" t="s">
        <v>538</v>
      </c>
      <c r="E45" s="44">
        <v>46120</v>
      </c>
      <c r="F45" s="38" t="s">
        <v>539</v>
      </c>
      <c r="G45" s="43">
        <v>46121</v>
      </c>
      <c r="H45" s="41" t="s">
        <v>540</v>
      </c>
      <c r="I45" s="44">
        <v>46121</v>
      </c>
      <c r="J45" s="30">
        <f>J43</f>
        <v>46119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 t="s">
        <v>541</v>
      </c>
      <c r="E46" s="39">
        <v>46122</v>
      </c>
      <c r="F46" s="47" t="s">
        <v>542</v>
      </c>
      <c r="G46" s="40">
        <v>46122</v>
      </c>
      <c r="H46" s="41" t="s">
        <v>535</v>
      </c>
      <c r="I46" s="39">
        <v>46122</v>
      </c>
      <c r="J46" s="30">
        <f>J42+1</f>
        <v>46121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46126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46127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JPY159.72-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46130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A71F22D4-CF41-4256-95DE-858B81BC6054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X7702"/>
  <sheetViews>
    <sheetView view="pageBreakPreview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46066.354166666664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213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163</v>
      </c>
      <c r="E5" s="140">
        <v>46058</v>
      </c>
      <c r="F5" s="139" t="s">
        <v>111</v>
      </c>
      <c r="G5" s="140">
        <v>46059</v>
      </c>
      <c r="H5" s="139" t="s">
        <v>214</v>
      </c>
      <c r="I5" s="141">
        <v>46060</v>
      </c>
      <c r="J5" s="21">
        <v>46056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215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102</v>
      </c>
      <c r="E8" s="157">
        <v>46062</v>
      </c>
      <c r="F8" s="156" t="s">
        <v>216</v>
      </c>
      <c r="G8" s="158">
        <v>46062</v>
      </c>
      <c r="H8" s="159" t="s">
        <v>197</v>
      </c>
      <c r="I8" s="157">
        <v>46062</v>
      </c>
      <c r="J8" s="30">
        <f>J5+2</f>
        <v>46058</v>
      </c>
      <c r="K8" s="196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217</v>
      </c>
      <c r="E9" s="163">
        <v>46062</v>
      </c>
      <c r="F9" s="156" t="s">
        <v>91</v>
      </c>
      <c r="G9" s="164">
        <v>46063</v>
      </c>
      <c r="H9" s="159" t="s">
        <v>218</v>
      </c>
      <c r="I9" s="157">
        <v>46063</v>
      </c>
      <c r="J9" s="30">
        <f>J10+1</f>
        <v>46060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219</v>
      </c>
      <c r="E10" s="164">
        <v>46064</v>
      </c>
      <c r="F10" s="156" t="s">
        <v>220</v>
      </c>
      <c r="G10" s="164">
        <v>46064</v>
      </c>
      <c r="H10" s="159" t="s">
        <v>197</v>
      </c>
      <c r="I10" s="164">
        <v>46064</v>
      </c>
      <c r="J10" s="30">
        <f>J5+3</f>
        <v>46059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222</v>
      </c>
      <c r="E11" s="164">
        <v>46064</v>
      </c>
      <c r="F11" s="156" t="s">
        <v>91</v>
      </c>
      <c r="G11" s="158">
        <v>46065</v>
      </c>
      <c r="H11" s="159" t="s">
        <v>223</v>
      </c>
      <c r="I11" s="164">
        <v>46065</v>
      </c>
      <c r="J11" s="30">
        <f>J10</f>
        <v>46059</v>
      </c>
      <c r="K11" s="197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0"/>
      <c r="J12" s="30"/>
      <c r="K12" s="197" t="s">
        <v>224</v>
      </c>
      <c r="L12" s="23"/>
      <c r="M12" s="23"/>
      <c r="N12" s="23"/>
      <c r="O12" s="23"/>
    </row>
    <row r="13" spans="2:15" s="7" customFormat="1" ht="15.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225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226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227</v>
      </c>
      <c r="C17" s="55" t="s">
        <v>11</v>
      </c>
      <c r="D17" s="56" t="s">
        <v>123</v>
      </c>
      <c r="E17" s="57">
        <v>46067</v>
      </c>
      <c r="F17" s="56"/>
      <c r="G17" s="58"/>
      <c r="H17" s="59"/>
      <c r="I17" s="60"/>
      <c r="J17" s="61">
        <f>J9+3</f>
        <v>46063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/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7"/>
      <c r="C25" s="52"/>
      <c r="D25" s="47"/>
      <c r="E25" s="44"/>
      <c r="F25" s="47"/>
      <c r="G25" s="44"/>
      <c r="H25" s="47"/>
      <c r="I25" s="44"/>
      <c r="J25" s="30"/>
      <c r="K25" s="202"/>
      <c r="L25" s="23"/>
      <c r="M25" s="23"/>
      <c r="N25" s="23"/>
      <c r="O25" s="23"/>
    </row>
    <row r="26" spans="2:15" s="7" customFormat="1" ht="15" customHeight="1" x14ac:dyDescent="0.25">
      <c r="B26" s="85"/>
      <c r="C26" s="46"/>
      <c r="D26" s="47"/>
      <c r="E26" s="44"/>
      <c r="F26" s="47"/>
      <c r="G26" s="44"/>
      <c r="H26" s="47"/>
      <c r="I26" s="44"/>
      <c r="J26" s="30"/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JPY154.15-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JPY22.36-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198"/>
      <c r="L36" s="23"/>
      <c r="M36" s="23"/>
      <c r="N36" s="23"/>
      <c r="O36" s="23"/>
    </row>
    <row r="37" spans="2:15" s="7" customFormat="1" ht="15" customHeight="1" x14ac:dyDescent="0.25">
      <c r="B37" s="32"/>
      <c r="C37" s="191" t="s">
        <v>228</v>
      </c>
      <c r="D37" s="38"/>
      <c r="E37" s="44"/>
      <c r="F37" s="38"/>
      <c r="G37" s="43"/>
      <c r="H37" s="41"/>
      <c r="I37" s="44"/>
      <c r="J37" s="30"/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37" t="s">
        <v>229</v>
      </c>
      <c r="D38" s="38"/>
      <c r="E38" s="44"/>
      <c r="F38" s="38"/>
      <c r="G38" s="43"/>
      <c r="H38" s="41"/>
      <c r="I38" s="44"/>
      <c r="J38" s="30"/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71"/>
      <c r="E39" s="72"/>
      <c r="F39" s="79"/>
      <c r="G39" s="102"/>
      <c r="H39" s="103"/>
      <c r="I39" s="104"/>
      <c r="J39" s="30"/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230</v>
      </c>
      <c r="D42" s="38"/>
      <c r="E42" s="44"/>
      <c r="F42" s="38"/>
      <c r="G42" s="43"/>
      <c r="H42" s="41"/>
      <c r="I42" s="44"/>
      <c r="J42" s="30"/>
      <c r="K42" s="198" t="s">
        <v>231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232</v>
      </c>
      <c r="D43" s="38"/>
      <c r="E43" s="44"/>
      <c r="F43" s="38"/>
      <c r="G43" s="43"/>
      <c r="H43" s="41"/>
      <c r="I43" s="39"/>
      <c r="J43" s="30"/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233</v>
      </c>
      <c r="D44" s="38"/>
      <c r="E44" s="44"/>
      <c r="F44" s="38"/>
      <c r="G44" s="43"/>
      <c r="H44" s="41"/>
      <c r="I44" s="44"/>
      <c r="J44" s="30"/>
      <c r="K44" s="211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26</v>
      </c>
      <c r="D45" s="38"/>
      <c r="E45" s="44"/>
      <c r="F45" s="38"/>
      <c r="G45" s="43"/>
      <c r="H45" s="41"/>
      <c r="I45" s="44"/>
      <c r="J45" s="30"/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18</v>
      </c>
      <c r="D46" s="47"/>
      <c r="E46" s="39"/>
      <c r="F46" s="47"/>
      <c r="G46" s="40"/>
      <c r="H46" s="41"/>
      <c r="I46" s="39"/>
      <c r="J46" s="30"/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198"/>
      <c r="L51" s="23"/>
      <c r="M51" s="23"/>
      <c r="N51" s="23"/>
      <c r="O51" s="23"/>
    </row>
    <row r="52" spans="2:26" s="7" customFormat="1" ht="15" customHeight="1" x14ac:dyDescent="0.25">
      <c r="B52" s="51"/>
      <c r="C52" s="37" t="s">
        <v>32</v>
      </c>
      <c r="D52" s="38"/>
      <c r="E52" s="44"/>
      <c r="F52" s="38"/>
      <c r="G52" s="43"/>
      <c r="H52" s="41"/>
      <c r="I52" s="43"/>
      <c r="J52" s="30"/>
      <c r="K52" s="198"/>
      <c r="L52" s="23"/>
      <c r="M52" s="23"/>
      <c r="N52" s="23"/>
      <c r="O52" s="23"/>
    </row>
    <row r="53" spans="2:26" s="7" customFormat="1" ht="15" customHeight="1" x14ac:dyDescent="0.25">
      <c r="B53" s="90"/>
      <c r="C53" s="125" t="s">
        <v>22</v>
      </c>
      <c r="D53" s="126"/>
      <c r="E53" s="127"/>
      <c r="F53" s="126"/>
      <c r="G53" s="60"/>
      <c r="H53" s="59"/>
      <c r="I53" s="60"/>
      <c r="J53" s="128"/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23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6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46057.354166666664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234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55</v>
      </c>
      <c r="E5" s="140">
        <v>46050</v>
      </c>
      <c r="F5" s="139" t="s">
        <v>235</v>
      </c>
      <c r="G5" s="140">
        <v>46050</v>
      </c>
      <c r="H5" s="139" t="s">
        <v>70</v>
      </c>
      <c r="I5" s="141">
        <v>46051</v>
      </c>
      <c r="J5" s="21">
        <v>46049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236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50</v>
      </c>
      <c r="E8" s="157">
        <v>46053</v>
      </c>
      <c r="F8" s="156" t="s">
        <v>237</v>
      </c>
      <c r="G8" s="158">
        <v>46053</v>
      </c>
      <c r="H8" s="159" t="s">
        <v>92</v>
      </c>
      <c r="I8" s="157">
        <v>46053</v>
      </c>
      <c r="J8" s="30">
        <f>J5+2</f>
        <v>46051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118</v>
      </c>
      <c r="D9" s="156" t="s">
        <v>238</v>
      </c>
      <c r="E9" s="163">
        <v>46053</v>
      </c>
      <c r="F9" s="156" t="s">
        <v>239</v>
      </c>
      <c r="G9" s="164">
        <v>46054</v>
      </c>
      <c r="H9" s="159" t="s">
        <v>116</v>
      </c>
      <c r="I9" s="157">
        <v>46054</v>
      </c>
      <c r="J9" s="30">
        <f>J10+1</f>
        <v>46053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183</v>
      </c>
      <c r="E10" s="164">
        <v>46054</v>
      </c>
      <c r="F10" s="156" t="s">
        <v>240</v>
      </c>
      <c r="G10" s="158">
        <v>46055</v>
      </c>
      <c r="H10" s="159" t="s">
        <v>241</v>
      </c>
      <c r="I10" s="164">
        <v>46055</v>
      </c>
      <c r="J10" s="30">
        <f>J11</f>
        <v>46052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242</v>
      </c>
      <c r="E11" s="164">
        <v>46055</v>
      </c>
      <c r="F11" s="156" t="s">
        <v>62</v>
      </c>
      <c r="G11" s="164">
        <v>46055</v>
      </c>
      <c r="H11" s="159" t="s">
        <v>243</v>
      </c>
      <c r="I11" s="164">
        <v>46055</v>
      </c>
      <c r="J11" s="30">
        <f>J8+1</f>
        <v>46052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244</v>
      </c>
      <c r="E12" s="163">
        <v>46056</v>
      </c>
      <c r="F12" s="156" t="s">
        <v>245</v>
      </c>
      <c r="G12" s="158">
        <v>46056</v>
      </c>
      <c r="H12" s="159" t="s">
        <v>246</v>
      </c>
      <c r="I12" s="164">
        <v>46056</v>
      </c>
      <c r="J12" s="30">
        <f>J9</f>
        <v>46053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247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248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249</v>
      </c>
      <c r="C17" s="55" t="s">
        <v>11</v>
      </c>
      <c r="D17" s="56" t="s">
        <v>48</v>
      </c>
      <c r="E17" s="57">
        <v>46058</v>
      </c>
      <c r="F17" s="56"/>
      <c r="G17" s="58"/>
      <c r="H17" s="59"/>
      <c r="I17" s="60"/>
      <c r="J17" s="61">
        <f>J12+3</f>
        <v>46056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JPY159.27-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JP23.05-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189" t="s">
        <v>251</v>
      </c>
      <c r="C37" s="143" t="s">
        <v>22</v>
      </c>
      <c r="D37" s="144" t="s">
        <v>63</v>
      </c>
      <c r="E37" s="145">
        <v>46045</v>
      </c>
      <c r="F37" s="146" t="s">
        <v>252</v>
      </c>
      <c r="G37" s="147">
        <v>46046</v>
      </c>
      <c r="H37" s="148" t="s">
        <v>253</v>
      </c>
      <c r="I37" s="149">
        <v>46047</v>
      </c>
      <c r="J37" s="30">
        <v>46045</v>
      </c>
      <c r="K37" s="110" t="s">
        <v>254</v>
      </c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228</v>
      </c>
      <c r="D38" s="156" t="s">
        <v>255</v>
      </c>
      <c r="E38" s="157">
        <v>46048</v>
      </c>
      <c r="F38" s="156" t="s">
        <v>256</v>
      </c>
      <c r="G38" s="158">
        <v>46048</v>
      </c>
      <c r="H38" s="159" t="s">
        <v>257</v>
      </c>
      <c r="I38" s="157">
        <v>46049</v>
      </c>
      <c r="J38" s="30">
        <f>J37+2</f>
        <v>46047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229</v>
      </c>
      <c r="D39" s="156" t="s">
        <v>49</v>
      </c>
      <c r="E39" s="157">
        <v>46049</v>
      </c>
      <c r="F39" s="156" t="s">
        <v>258</v>
      </c>
      <c r="G39" s="158">
        <v>46050</v>
      </c>
      <c r="H39" s="159" t="s">
        <v>259</v>
      </c>
      <c r="I39" s="157">
        <v>46354</v>
      </c>
      <c r="J39" s="30">
        <f>J38+1</f>
        <v>46048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112"/>
      <c r="C41" s="143" t="s">
        <v>232</v>
      </c>
      <c r="D41" s="156" t="s">
        <v>260</v>
      </c>
      <c r="E41" s="157">
        <v>46052</v>
      </c>
      <c r="F41" s="156" t="s">
        <v>261</v>
      </c>
      <c r="G41" s="158">
        <v>46052</v>
      </c>
      <c r="H41" s="159" t="s">
        <v>169</v>
      </c>
      <c r="I41" s="163">
        <v>46052</v>
      </c>
      <c r="J41" s="30">
        <f>J43</f>
        <v>46052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262</v>
      </c>
      <c r="E42" s="157">
        <v>46052</v>
      </c>
      <c r="F42" s="156" t="s">
        <v>263</v>
      </c>
      <c r="G42" s="158">
        <v>46053</v>
      </c>
      <c r="H42" s="159" t="s">
        <v>264</v>
      </c>
      <c r="I42" s="157">
        <v>46053</v>
      </c>
      <c r="J42" s="30">
        <f>J41</f>
        <v>46052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265</v>
      </c>
      <c r="E43" s="157">
        <v>46053</v>
      </c>
      <c r="F43" s="156" t="s">
        <v>266</v>
      </c>
      <c r="G43" s="158">
        <v>46054</v>
      </c>
      <c r="H43" s="159" t="s">
        <v>148</v>
      </c>
      <c r="I43" s="157">
        <v>46054</v>
      </c>
      <c r="J43" s="30">
        <f>J46+2</f>
        <v>46052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26</v>
      </c>
      <c r="D44" s="156" t="s">
        <v>267</v>
      </c>
      <c r="E44" s="157">
        <v>46054</v>
      </c>
      <c r="F44" s="156" t="s">
        <v>268</v>
      </c>
      <c r="G44" s="158">
        <v>46055</v>
      </c>
      <c r="H44" s="159" t="s">
        <v>269</v>
      </c>
      <c r="I44" s="157">
        <v>46055</v>
      </c>
      <c r="J44" s="30">
        <f>J45</f>
        <v>46053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75" t="s">
        <v>18</v>
      </c>
      <c r="D45" s="176" t="s">
        <v>269</v>
      </c>
      <c r="E45" s="163">
        <v>46055</v>
      </c>
      <c r="F45" s="176" t="s">
        <v>190</v>
      </c>
      <c r="G45" s="164">
        <v>46055</v>
      </c>
      <c r="H45" s="159" t="s">
        <v>270</v>
      </c>
      <c r="I45" s="163">
        <v>46055</v>
      </c>
      <c r="J45" s="30">
        <f>J41+1</f>
        <v>46053</v>
      </c>
      <c r="K45" s="111"/>
      <c r="L45" s="23"/>
      <c r="M45" s="23"/>
      <c r="N45" s="23"/>
      <c r="O45" s="23"/>
    </row>
    <row r="46" spans="2:15" s="7" customFormat="1" ht="15" customHeight="1" x14ac:dyDescent="0.25">
      <c r="B46" s="85"/>
      <c r="C46" s="143" t="s">
        <v>33</v>
      </c>
      <c r="D46" s="156" t="s">
        <v>271</v>
      </c>
      <c r="E46" s="157">
        <v>46056</v>
      </c>
      <c r="F46" s="156" t="s">
        <v>272</v>
      </c>
      <c r="G46" s="158">
        <v>46056</v>
      </c>
      <c r="H46" s="159" t="s">
        <v>273</v>
      </c>
      <c r="I46" s="157">
        <v>46057</v>
      </c>
      <c r="J46" s="30">
        <f>J39+2</f>
        <v>46050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198</v>
      </c>
      <c r="E50" s="39">
        <v>46058</v>
      </c>
      <c r="F50" s="38"/>
      <c r="G50" s="40"/>
      <c r="H50" s="38"/>
      <c r="I50" s="40"/>
      <c r="J50" s="115">
        <f>J45+3</f>
        <v>46056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46057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JPY159.27-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46060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JP23.05-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46060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7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X7702"/>
  <sheetViews>
    <sheetView view="pageBreakPreview" topLeftCell="A9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46049.354166666664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274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147</v>
      </c>
      <c r="E5" s="140">
        <v>46041</v>
      </c>
      <c r="F5" s="139" t="s">
        <v>275</v>
      </c>
      <c r="G5" s="140">
        <v>46042</v>
      </c>
      <c r="H5" s="139" t="s">
        <v>276</v>
      </c>
      <c r="I5" s="141">
        <v>46042</v>
      </c>
      <c r="J5" s="21">
        <v>46042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277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194</v>
      </c>
      <c r="E8" s="163">
        <v>46045</v>
      </c>
      <c r="F8" s="156" t="s">
        <v>278</v>
      </c>
      <c r="G8" s="164">
        <v>46045</v>
      </c>
      <c r="H8" s="159" t="s">
        <v>279</v>
      </c>
      <c r="I8" s="164">
        <v>46045</v>
      </c>
      <c r="J8" s="30">
        <f>J9+1</f>
        <v>46046</v>
      </c>
      <c r="K8" s="198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46045</v>
      </c>
      <c r="F9" s="156" t="s">
        <v>280</v>
      </c>
      <c r="G9" s="158">
        <v>46045</v>
      </c>
      <c r="H9" s="159" t="s">
        <v>281</v>
      </c>
      <c r="I9" s="164">
        <v>46045</v>
      </c>
      <c r="J9" s="30">
        <f>J10</f>
        <v>46045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184</v>
      </c>
      <c r="E10" s="164">
        <v>46045</v>
      </c>
      <c r="F10" s="156" t="s">
        <v>282</v>
      </c>
      <c r="G10" s="164">
        <v>46046</v>
      </c>
      <c r="H10" s="159" t="s">
        <v>283</v>
      </c>
      <c r="I10" s="164">
        <v>46046</v>
      </c>
      <c r="J10" s="30">
        <f>J5+3</f>
        <v>46045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14</v>
      </c>
      <c r="D11" s="156" t="s">
        <v>284</v>
      </c>
      <c r="E11" s="157">
        <v>46047</v>
      </c>
      <c r="F11" s="156" t="s">
        <v>285</v>
      </c>
      <c r="G11" s="158">
        <v>46048</v>
      </c>
      <c r="H11" s="159" t="s">
        <v>155</v>
      </c>
      <c r="I11" s="157">
        <v>46048</v>
      </c>
      <c r="J11" s="30">
        <f>J5+2</f>
        <v>46044</v>
      </c>
      <c r="K11" s="196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J10+1</f>
        <v>46046</v>
      </c>
      <c r="K12" s="197" t="s">
        <v>224</v>
      </c>
      <c r="L12" s="23"/>
      <c r="M12" s="23"/>
      <c r="N12" s="23"/>
      <c r="O12" s="23"/>
    </row>
    <row r="13" spans="2:15" s="7" customFormat="1" ht="1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286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287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288</v>
      </c>
      <c r="C17" s="55" t="s">
        <v>11</v>
      </c>
      <c r="D17" s="56" t="s">
        <v>55</v>
      </c>
      <c r="E17" s="57">
        <v>46050</v>
      </c>
      <c r="F17" s="56"/>
      <c r="G17" s="58"/>
      <c r="H17" s="59"/>
      <c r="I17" s="60"/>
      <c r="J17" s="61">
        <f>J12+3</f>
        <v>46049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136" t="s">
        <v>22</v>
      </c>
      <c r="D20" s="144" t="s">
        <v>74</v>
      </c>
      <c r="E20" s="145">
        <v>46041</v>
      </c>
      <c r="F20" s="185" t="s">
        <v>170</v>
      </c>
      <c r="G20" s="141">
        <v>46042</v>
      </c>
      <c r="H20" s="186" t="s">
        <v>84</v>
      </c>
      <c r="I20" s="187">
        <v>46043</v>
      </c>
      <c r="J20" s="21">
        <v>46041</v>
      </c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75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 t="s">
        <v>289</v>
      </c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 t="s">
        <v>290</v>
      </c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25</v>
      </c>
      <c r="D24" s="176" t="s">
        <v>291</v>
      </c>
      <c r="E24" s="157">
        <v>46045</v>
      </c>
      <c r="F24" s="156" t="s">
        <v>292</v>
      </c>
      <c r="G24" s="157">
        <v>46045</v>
      </c>
      <c r="H24" s="156" t="s">
        <v>136</v>
      </c>
      <c r="I24" s="157">
        <v>46046</v>
      </c>
      <c r="J24" s="30">
        <v>46043</v>
      </c>
      <c r="K24" s="203" t="s">
        <v>293</v>
      </c>
      <c r="L24" s="23"/>
      <c r="M24" s="23"/>
      <c r="N24" s="23"/>
      <c r="O24" s="23"/>
    </row>
    <row r="25" spans="2:15" s="7" customFormat="1" ht="15" customHeight="1" x14ac:dyDescent="0.25">
      <c r="B25" s="87"/>
      <c r="C25" s="188" t="s">
        <v>26</v>
      </c>
      <c r="D25" s="176" t="s">
        <v>294</v>
      </c>
      <c r="E25" s="157">
        <v>46046</v>
      </c>
      <c r="F25" s="176" t="s">
        <v>295</v>
      </c>
      <c r="G25" s="157">
        <v>46047</v>
      </c>
      <c r="H25" s="176" t="s">
        <v>296</v>
      </c>
      <c r="I25" s="157">
        <v>46047</v>
      </c>
      <c r="J25" s="30"/>
      <c r="K25" s="202" t="s">
        <v>51</v>
      </c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24</v>
      </c>
      <c r="D26" s="176" t="s">
        <v>297</v>
      </c>
      <c r="E26" s="157">
        <v>46047</v>
      </c>
      <c r="F26" s="176" t="s">
        <v>168</v>
      </c>
      <c r="G26" s="157">
        <v>46048</v>
      </c>
      <c r="H26" s="176" t="s">
        <v>298</v>
      </c>
      <c r="I26" s="157">
        <v>46048</v>
      </c>
      <c r="J26" s="30">
        <v>46044</v>
      </c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JPY159.58-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JPY23.06-</v>
      </c>
      <c r="C32" s="90" t="s">
        <v>22</v>
      </c>
      <c r="D32" s="91" t="s">
        <v>47</v>
      </c>
      <c r="E32" s="92">
        <v>46050</v>
      </c>
      <c r="F32" s="93"/>
      <c r="G32" s="94"/>
      <c r="H32" s="91"/>
      <c r="I32" s="94"/>
      <c r="J32" s="61">
        <v>46046</v>
      </c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299</v>
      </c>
      <c r="E36" s="152">
        <v>46036</v>
      </c>
      <c r="F36" s="151" t="s">
        <v>300</v>
      </c>
      <c r="G36" s="153">
        <v>46036</v>
      </c>
      <c r="H36" s="154" t="s">
        <v>301</v>
      </c>
      <c r="I36" s="152">
        <v>46037</v>
      </c>
      <c r="J36" s="30">
        <v>46035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302</v>
      </c>
      <c r="C37" s="155" t="s">
        <v>228</v>
      </c>
      <c r="D37" s="156" t="s">
        <v>197</v>
      </c>
      <c r="E37" s="157">
        <v>46037</v>
      </c>
      <c r="F37" s="156" t="s">
        <v>119</v>
      </c>
      <c r="G37" s="158">
        <v>46037</v>
      </c>
      <c r="H37" s="159" t="s">
        <v>303</v>
      </c>
      <c r="I37" s="157">
        <v>46038</v>
      </c>
      <c r="J37" s="30">
        <f>J36+2</f>
        <v>46037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55</v>
      </c>
      <c r="E38" s="157">
        <v>46039</v>
      </c>
      <c r="F38" s="156" t="s">
        <v>304</v>
      </c>
      <c r="G38" s="158">
        <v>46040</v>
      </c>
      <c r="H38" s="159" t="s">
        <v>284</v>
      </c>
      <c r="I38" s="157">
        <v>46041</v>
      </c>
      <c r="J38" s="30">
        <f>J37+2</f>
        <v>46039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42</v>
      </c>
      <c r="E39" s="145">
        <v>46041</v>
      </c>
      <c r="F39" s="146" t="s">
        <v>305</v>
      </c>
      <c r="G39" s="147">
        <v>46041</v>
      </c>
      <c r="H39" s="148" t="s">
        <v>191</v>
      </c>
      <c r="I39" s="149">
        <v>46041</v>
      </c>
      <c r="J39" s="30">
        <f>J38</f>
        <v>46039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147</v>
      </c>
      <c r="E41" s="157">
        <v>46043</v>
      </c>
      <c r="F41" s="156" t="s">
        <v>48</v>
      </c>
      <c r="G41" s="158">
        <v>46043</v>
      </c>
      <c r="H41" s="159" t="s">
        <v>43</v>
      </c>
      <c r="I41" s="157">
        <v>46043</v>
      </c>
      <c r="J41" s="30">
        <f>J38+1</f>
        <v>46040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306</v>
      </c>
      <c r="E42" s="157">
        <v>46044</v>
      </c>
      <c r="F42" s="156" t="s">
        <v>303</v>
      </c>
      <c r="G42" s="158">
        <v>46045</v>
      </c>
      <c r="H42" s="159" t="s">
        <v>307</v>
      </c>
      <c r="I42" s="163">
        <v>46045</v>
      </c>
      <c r="J42" s="30">
        <f>J44</f>
        <v>46042</v>
      </c>
      <c r="K42" s="196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233</v>
      </c>
      <c r="D43" s="156" t="s">
        <v>188</v>
      </c>
      <c r="E43" s="157">
        <v>46045</v>
      </c>
      <c r="F43" s="156" t="s">
        <v>255</v>
      </c>
      <c r="G43" s="158">
        <v>46045</v>
      </c>
      <c r="H43" s="159" t="s">
        <v>308</v>
      </c>
      <c r="I43" s="157">
        <v>46045</v>
      </c>
      <c r="J43" s="30">
        <f>J42</f>
        <v>46042</v>
      </c>
      <c r="K43" s="2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309</v>
      </c>
      <c r="E44" s="157">
        <v>46045</v>
      </c>
      <c r="F44" s="156" t="s">
        <v>266</v>
      </c>
      <c r="G44" s="158">
        <v>46046</v>
      </c>
      <c r="H44" s="159" t="s">
        <v>70</v>
      </c>
      <c r="I44" s="157">
        <v>46046</v>
      </c>
      <c r="J44" s="30">
        <f>J41+2</f>
        <v>46042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308</v>
      </c>
      <c r="E45" s="157">
        <v>46046</v>
      </c>
      <c r="F45" s="156" t="s">
        <v>310</v>
      </c>
      <c r="G45" s="158">
        <v>46047</v>
      </c>
      <c r="H45" s="159" t="s">
        <v>311</v>
      </c>
      <c r="I45" s="157">
        <v>46047</v>
      </c>
      <c r="J45" s="30">
        <f>J46</f>
        <v>46043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312</v>
      </c>
      <c r="E46" s="163">
        <v>46047</v>
      </c>
      <c r="F46" s="176" t="s">
        <v>313</v>
      </c>
      <c r="G46" s="164">
        <v>46047</v>
      </c>
      <c r="H46" s="159" t="s">
        <v>283</v>
      </c>
      <c r="I46" s="163">
        <v>46047</v>
      </c>
      <c r="J46" s="30">
        <f>J43+1</f>
        <v>46043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314</v>
      </c>
      <c r="E47" s="163">
        <v>46048</v>
      </c>
      <c r="F47" s="144" t="s">
        <v>315</v>
      </c>
      <c r="G47" s="164">
        <v>46382</v>
      </c>
      <c r="H47" s="159" t="s">
        <v>149</v>
      </c>
      <c r="I47" s="163">
        <v>46382</v>
      </c>
      <c r="J47" s="30">
        <f>J46+1</f>
        <v>46044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>
        <f>J47+5</f>
        <v>46049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>
        <f>J47+6</f>
        <v>46050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JPY159.58-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46053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JPY23.06-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46053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8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X7702"/>
  <sheetViews>
    <sheetView view="pageBreakPreview" topLeftCell="A19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46044.354166666664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316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317</v>
      </c>
      <c r="E5" s="140">
        <v>46035</v>
      </c>
      <c r="F5" s="139" t="s">
        <v>318</v>
      </c>
      <c r="G5" s="140">
        <v>46035</v>
      </c>
      <c r="H5" s="139" t="s">
        <v>49</v>
      </c>
      <c r="I5" s="141">
        <v>46035</v>
      </c>
      <c r="J5" s="21">
        <v>46035</v>
      </c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319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46037</v>
      </c>
      <c r="F8" s="156" t="s">
        <v>320</v>
      </c>
      <c r="G8" s="158">
        <v>46037</v>
      </c>
      <c r="H8" s="159" t="s">
        <v>169</v>
      </c>
      <c r="I8" s="157">
        <v>46037</v>
      </c>
      <c r="J8" s="30">
        <f>J5+2</f>
        <v>46037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67</v>
      </c>
      <c r="E9" s="164">
        <v>46038</v>
      </c>
      <c r="F9" s="156" t="s">
        <v>321</v>
      </c>
      <c r="G9" s="158">
        <v>46038</v>
      </c>
      <c r="H9" s="159" t="s">
        <v>322</v>
      </c>
      <c r="I9" s="164">
        <v>46038</v>
      </c>
      <c r="J9" s="30">
        <f>J10</f>
        <v>46038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323</v>
      </c>
      <c r="E10" s="164">
        <v>46038</v>
      </c>
      <c r="F10" s="156" t="s">
        <v>324</v>
      </c>
      <c r="G10" s="164">
        <v>46038</v>
      </c>
      <c r="H10" s="159" t="s">
        <v>325</v>
      </c>
      <c r="I10" s="164">
        <v>46038</v>
      </c>
      <c r="J10" s="30">
        <f>J8+1</f>
        <v>46038</v>
      </c>
      <c r="K10" s="35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326</v>
      </c>
      <c r="E11" s="163">
        <v>46038</v>
      </c>
      <c r="F11" s="156" t="s">
        <v>278</v>
      </c>
      <c r="G11" s="164">
        <v>46039</v>
      </c>
      <c r="H11" s="159" t="s">
        <v>52</v>
      </c>
      <c r="I11" s="157">
        <v>46039</v>
      </c>
      <c r="J11" s="30">
        <f>J9+1</f>
        <v>46039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327</v>
      </c>
      <c r="E12" s="163">
        <v>46039</v>
      </c>
      <c r="F12" s="156" t="s">
        <v>328</v>
      </c>
      <c r="G12" s="158">
        <v>46039</v>
      </c>
      <c r="H12" s="159" t="s">
        <v>198</v>
      </c>
      <c r="I12" s="164">
        <v>46039</v>
      </c>
      <c r="J12" s="30">
        <f>J11</f>
        <v>46039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329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330</v>
      </c>
      <c r="C17" s="55" t="s">
        <v>11</v>
      </c>
      <c r="D17" s="56" t="s">
        <v>73</v>
      </c>
      <c r="E17" s="57">
        <v>46041</v>
      </c>
      <c r="F17" s="56"/>
      <c r="G17" s="58"/>
      <c r="H17" s="59"/>
      <c r="I17" s="60"/>
      <c r="J17" s="61">
        <f>J12+3</f>
        <v>46042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JPY22.73-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331</v>
      </c>
      <c r="C36" s="150" t="s">
        <v>121</v>
      </c>
      <c r="D36" s="151" t="s">
        <v>332</v>
      </c>
      <c r="E36" s="152">
        <v>46028</v>
      </c>
      <c r="F36" s="151" t="s">
        <v>333</v>
      </c>
      <c r="G36" s="153">
        <v>46028</v>
      </c>
      <c r="H36" s="154" t="s">
        <v>334</v>
      </c>
      <c r="I36" s="152">
        <v>46029</v>
      </c>
      <c r="J36" s="30">
        <v>46028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335</v>
      </c>
      <c r="C37" s="155" t="s">
        <v>228</v>
      </c>
      <c r="D37" s="156" t="s">
        <v>332</v>
      </c>
      <c r="E37" s="157">
        <v>46029</v>
      </c>
      <c r="F37" s="156" t="s">
        <v>336</v>
      </c>
      <c r="G37" s="158">
        <v>46029</v>
      </c>
      <c r="H37" s="159" t="s">
        <v>337</v>
      </c>
      <c r="I37" s="157">
        <v>46030</v>
      </c>
      <c r="J37" s="30">
        <f>J36+2</f>
        <v>46030</v>
      </c>
      <c r="K37" s="35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338</v>
      </c>
      <c r="E38" s="157">
        <v>46031</v>
      </c>
      <c r="F38" s="156" t="s">
        <v>60</v>
      </c>
      <c r="G38" s="158">
        <v>46031</v>
      </c>
      <c r="H38" s="159" t="s">
        <v>339</v>
      </c>
      <c r="I38" s="157">
        <v>46031</v>
      </c>
      <c r="J38" s="30">
        <f>J37+2</f>
        <v>46032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49</v>
      </c>
      <c r="E39" s="145">
        <v>46032</v>
      </c>
      <c r="F39" s="146" t="s">
        <v>102</v>
      </c>
      <c r="G39" s="147">
        <v>46033</v>
      </c>
      <c r="H39" s="148" t="s">
        <v>53</v>
      </c>
      <c r="I39" s="149">
        <v>46033</v>
      </c>
      <c r="J39" s="30">
        <f>J38</f>
        <v>46032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54</v>
      </c>
      <c r="E41" s="157">
        <v>46034</v>
      </c>
      <c r="F41" s="156" t="s">
        <v>194</v>
      </c>
      <c r="G41" s="158">
        <v>46035</v>
      </c>
      <c r="H41" s="159" t="s">
        <v>53</v>
      </c>
      <c r="I41" s="157">
        <v>46035</v>
      </c>
      <c r="J41" s="30">
        <f>J39+1</f>
        <v>46033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46</v>
      </c>
      <c r="E42" s="157">
        <v>46036</v>
      </c>
      <c r="F42" s="156" t="s">
        <v>113</v>
      </c>
      <c r="G42" s="158">
        <v>46036</v>
      </c>
      <c r="H42" s="159" t="s">
        <v>73</v>
      </c>
      <c r="I42" s="163">
        <v>46036</v>
      </c>
      <c r="J42" s="30">
        <f>J43</f>
        <v>46035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54</v>
      </c>
      <c r="E43" s="157">
        <v>46036</v>
      </c>
      <c r="F43" s="156" t="s">
        <v>340</v>
      </c>
      <c r="G43" s="158">
        <v>46037</v>
      </c>
      <c r="H43" s="159" t="s">
        <v>341</v>
      </c>
      <c r="I43" s="157">
        <v>46037</v>
      </c>
      <c r="J43" s="30">
        <f>J41+2</f>
        <v>46035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233</v>
      </c>
      <c r="D44" s="156" t="s">
        <v>178</v>
      </c>
      <c r="E44" s="157">
        <v>46037</v>
      </c>
      <c r="F44" s="156" t="s">
        <v>342</v>
      </c>
      <c r="G44" s="158">
        <v>46037</v>
      </c>
      <c r="H44" s="159" t="s">
        <v>73</v>
      </c>
      <c r="I44" s="157">
        <v>46037</v>
      </c>
      <c r="J44" s="30">
        <f>J42</f>
        <v>46035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343</v>
      </c>
      <c r="E45" s="157">
        <v>46038</v>
      </c>
      <c r="F45" s="156" t="s">
        <v>344</v>
      </c>
      <c r="G45" s="158">
        <v>46038</v>
      </c>
      <c r="H45" s="159" t="s">
        <v>116</v>
      </c>
      <c r="I45" s="157">
        <v>46038</v>
      </c>
      <c r="J45" s="30">
        <f>J46</f>
        <v>46036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53</v>
      </c>
      <c r="E46" s="163">
        <v>46038</v>
      </c>
      <c r="F46" s="176" t="s">
        <v>260</v>
      </c>
      <c r="G46" s="164">
        <v>46038</v>
      </c>
      <c r="H46" s="159" t="s">
        <v>157</v>
      </c>
      <c r="I46" s="163">
        <v>46038</v>
      </c>
      <c r="J46" s="30">
        <f>J42+1</f>
        <v>46036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345</v>
      </c>
      <c r="E47" s="163">
        <v>46038</v>
      </c>
      <c r="F47" s="144" t="s">
        <v>346</v>
      </c>
      <c r="G47" s="164">
        <v>46039</v>
      </c>
      <c r="H47" s="159" t="s">
        <v>146</v>
      </c>
      <c r="I47" s="163">
        <v>46039</v>
      </c>
      <c r="J47" s="30">
        <f>J45+1</f>
        <v>46037</v>
      </c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126</v>
      </c>
      <c r="E50" s="39">
        <v>46041</v>
      </c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 t="s">
        <v>23</v>
      </c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JPY22.73-</v>
      </c>
      <c r="C53" s="125" t="s">
        <v>22</v>
      </c>
      <c r="D53" s="126"/>
      <c r="E53" s="127"/>
      <c r="F53" s="126"/>
      <c r="G53" s="60"/>
      <c r="H53" s="59"/>
      <c r="I53" s="60"/>
      <c r="J53" s="128">
        <f>J47+4</f>
        <v>46041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9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X7702"/>
  <sheetViews>
    <sheetView view="pageBreakPreview" topLeftCell="A9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46037.354166666664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347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140">
        <v>46024</v>
      </c>
      <c r="F5" s="139" t="s">
        <v>348</v>
      </c>
      <c r="G5" s="140">
        <v>46027</v>
      </c>
      <c r="H5" s="139" t="s">
        <v>349</v>
      </c>
      <c r="I5" s="141">
        <v>46027</v>
      </c>
      <c r="J5" s="21">
        <v>46028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350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275</v>
      </c>
      <c r="E8" s="163">
        <v>46029</v>
      </c>
      <c r="F8" s="156" t="s">
        <v>351</v>
      </c>
      <c r="G8" s="164">
        <v>46029</v>
      </c>
      <c r="H8" s="159" t="s">
        <v>352</v>
      </c>
      <c r="I8" s="157">
        <v>46029</v>
      </c>
      <c r="J8" s="30">
        <f>J11+1</f>
        <v>46032</v>
      </c>
      <c r="K8" s="197" t="s">
        <v>353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14</v>
      </c>
      <c r="D9" s="156" t="s">
        <v>354</v>
      </c>
      <c r="E9" s="157">
        <v>46030</v>
      </c>
      <c r="F9" s="156" t="s">
        <v>355</v>
      </c>
      <c r="G9" s="158">
        <v>46030</v>
      </c>
      <c r="H9" s="159" t="s">
        <v>197</v>
      </c>
      <c r="I9" s="157">
        <v>46030</v>
      </c>
      <c r="J9" s="30">
        <f>J5+2</f>
        <v>46030</v>
      </c>
      <c r="K9" s="196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356</v>
      </c>
      <c r="E10" s="164">
        <v>46031</v>
      </c>
      <c r="F10" s="156" t="s">
        <v>357</v>
      </c>
      <c r="G10" s="158">
        <v>46031</v>
      </c>
      <c r="H10" s="159" t="s">
        <v>358</v>
      </c>
      <c r="I10" s="164">
        <v>46031</v>
      </c>
      <c r="J10" s="30">
        <f>J11</f>
        <v>46031</v>
      </c>
      <c r="K10" s="197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359</v>
      </c>
      <c r="E11" s="164">
        <v>46031</v>
      </c>
      <c r="F11" s="156" t="s">
        <v>190</v>
      </c>
      <c r="G11" s="164">
        <v>46031</v>
      </c>
      <c r="H11" s="159" t="s">
        <v>78</v>
      </c>
      <c r="I11" s="164">
        <v>46031</v>
      </c>
      <c r="J11" s="30">
        <f>J5+3</f>
        <v>46031</v>
      </c>
      <c r="K11" s="196" t="s">
        <v>221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118</v>
      </c>
      <c r="D12" s="156" t="s">
        <v>360</v>
      </c>
      <c r="E12" s="163">
        <v>46031</v>
      </c>
      <c r="F12" s="156" t="s">
        <v>361</v>
      </c>
      <c r="G12" s="164">
        <v>46032</v>
      </c>
      <c r="H12" s="159" t="s">
        <v>362</v>
      </c>
      <c r="I12" s="164">
        <v>46032</v>
      </c>
      <c r="J12" s="30">
        <f>J10+1</f>
        <v>46032</v>
      </c>
      <c r="K12" s="198"/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25</v>
      </c>
      <c r="D13" s="156" t="s">
        <v>78</v>
      </c>
      <c r="E13" s="163">
        <v>46032</v>
      </c>
      <c r="F13" s="156" t="s">
        <v>363</v>
      </c>
      <c r="G13" s="158">
        <v>46032</v>
      </c>
      <c r="H13" s="159" t="s">
        <v>364</v>
      </c>
      <c r="I13" s="164">
        <v>46032</v>
      </c>
      <c r="J13" s="30"/>
      <c r="K13" s="197" t="s">
        <v>365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366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367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368</v>
      </c>
      <c r="C17" s="55" t="s">
        <v>11</v>
      </c>
      <c r="D17" s="56" t="s">
        <v>74</v>
      </c>
      <c r="E17" s="57">
        <v>46035</v>
      </c>
      <c r="F17" s="56"/>
      <c r="G17" s="58"/>
      <c r="H17" s="59"/>
      <c r="I17" s="60"/>
      <c r="J17" s="61">
        <f>J8+3</f>
        <v>46035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5"/>
      <c r="C23" s="52" t="s">
        <v>16</v>
      </c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 t="s">
        <v>15</v>
      </c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5"/>
      <c r="C25" s="46" t="s">
        <v>24</v>
      </c>
      <c r="D25" s="47"/>
      <c r="E25" s="44"/>
      <c r="F25" s="47"/>
      <c r="G25" s="44"/>
      <c r="H25" s="47"/>
      <c r="I25" s="44"/>
      <c r="J25" s="30"/>
      <c r="K25" s="194"/>
      <c r="L25" s="23"/>
      <c r="M25" s="23"/>
      <c r="N25" s="23"/>
      <c r="O25" s="23"/>
    </row>
    <row r="26" spans="2:15" s="7" customFormat="1" ht="15" customHeight="1" x14ac:dyDescent="0.25">
      <c r="B26" s="87"/>
      <c r="C26" s="52" t="s">
        <v>25</v>
      </c>
      <c r="D26" s="47"/>
      <c r="E26" s="44"/>
      <c r="F26" s="47"/>
      <c r="G26" s="44"/>
      <c r="H26" s="47"/>
      <c r="I26" s="44"/>
      <c r="J26" s="30"/>
      <c r="K26" s="202"/>
      <c r="L26" s="23"/>
      <c r="M26" s="23"/>
      <c r="N26" s="23"/>
      <c r="O26" s="23"/>
    </row>
    <row r="27" spans="2:15" s="7" customFormat="1" ht="15" customHeight="1" x14ac:dyDescent="0.25">
      <c r="B27" s="32"/>
      <c r="C27" s="37" t="s">
        <v>26</v>
      </c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JPY156.92-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JPY22.53-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369</v>
      </c>
      <c r="E36" s="152">
        <v>46020</v>
      </c>
      <c r="F36" s="151" t="s">
        <v>305</v>
      </c>
      <c r="G36" s="153">
        <v>46386</v>
      </c>
      <c r="H36" s="154" t="s">
        <v>49</v>
      </c>
      <c r="I36" s="152">
        <v>46021</v>
      </c>
      <c r="J36" s="30">
        <v>46021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370</v>
      </c>
      <c r="C37" s="155" t="s">
        <v>228</v>
      </c>
      <c r="D37" s="156" t="s">
        <v>84</v>
      </c>
      <c r="E37" s="157">
        <v>46022</v>
      </c>
      <c r="F37" s="156" t="s">
        <v>371</v>
      </c>
      <c r="G37" s="158">
        <v>46022</v>
      </c>
      <c r="H37" s="159" t="s">
        <v>102</v>
      </c>
      <c r="I37" s="157">
        <v>46023</v>
      </c>
      <c r="J37" s="30">
        <f>J36+2</f>
        <v>46023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74</v>
      </c>
      <c r="E38" s="157">
        <v>46024</v>
      </c>
      <c r="F38" s="156" t="s">
        <v>372</v>
      </c>
      <c r="G38" s="158">
        <v>46025</v>
      </c>
      <c r="H38" s="159" t="s">
        <v>349</v>
      </c>
      <c r="I38" s="157">
        <v>46025</v>
      </c>
      <c r="J38" s="30">
        <f>J37+2</f>
        <v>46025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126</v>
      </c>
      <c r="E39" s="145">
        <v>46026</v>
      </c>
      <c r="F39" s="146" t="s">
        <v>114</v>
      </c>
      <c r="G39" s="147">
        <v>46026</v>
      </c>
      <c r="H39" s="148" t="s">
        <v>49</v>
      </c>
      <c r="I39" s="149">
        <v>46026</v>
      </c>
      <c r="J39" s="30">
        <f>J38</f>
        <v>46025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123</v>
      </c>
      <c r="E41" s="157">
        <v>46028</v>
      </c>
      <c r="F41" s="156" t="s">
        <v>44</v>
      </c>
      <c r="G41" s="158">
        <v>46028</v>
      </c>
      <c r="H41" s="159" t="s">
        <v>197</v>
      </c>
      <c r="I41" s="157">
        <v>46028</v>
      </c>
      <c r="J41" s="30">
        <f>J38+1</f>
        <v>46026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373</v>
      </c>
      <c r="E42" s="157">
        <v>46029</v>
      </c>
      <c r="F42" s="156" t="s">
        <v>132</v>
      </c>
      <c r="G42" s="158">
        <v>46029</v>
      </c>
      <c r="H42" s="159" t="s">
        <v>327</v>
      </c>
      <c r="I42" s="157">
        <v>46029</v>
      </c>
      <c r="J42" s="30">
        <f>J43</f>
        <v>46028</v>
      </c>
      <c r="K42" s="2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232</v>
      </c>
      <c r="D43" s="156" t="s">
        <v>374</v>
      </c>
      <c r="E43" s="157">
        <v>46029</v>
      </c>
      <c r="F43" s="156" t="s">
        <v>375</v>
      </c>
      <c r="G43" s="158">
        <v>46030</v>
      </c>
      <c r="H43" s="159" t="s">
        <v>60</v>
      </c>
      <c r="I43" s="163">
        <v>46030</v>
      </c>
      <c r="J43" s="30">
        <f>J44</f>
        <v>46028</v>
      </c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63</v>
      </c>
      <c r="E44" s="157">
        <v>46029</v>
      </c>
      <c r="F44" s="156" t="s">
        <v>109</v>
      </c>
      <c r="G44" s="158">
        <v>46030</v>
      </c>
      <c r="H44" s="159" t="s">
        <v>87</v>
      </c>
      <c r="I44" s="157">
        <v>46030</v>
      </c>
      <c r="J44" s="30">
        <f>J41+2</f>
        <v>46028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376</v>
      </c>
      <c r="E45" s="157">
        <v>46031</v>
      </c>
      <c r="F45" s="156" t="s">
        <v>195</v>
      </c>
      <c r="G45" s="158">
        <v>46031</v>
      </c>
      <c r="H45" s="159" t="s">
        <v>377</v>
      </c>
      <c r="I45" s="157">
        <v>46031</v>
      </c>
      <c r="J45" s="30">
        <f>J46</f>
        <v>46029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52</v>
      </c>
      <c r="E46" s="163">
        <v>46031</v>
      </c>
      <c r="F46" s="176" t="s">
        <v>378</v>
      </c>
      <c r="G46" s="164">
        <v>46031</v>
      </c>
      <c r="H46" s="159" t="s">
        <v>163</v>
      </c>
      <c r="I46" s="163">
        <v>46031</v>
      </c>
      <c r="J46" s="30">
        <f>J42+1</f>
        <v>46029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356</v>
      </c>
      <c r="E47" s="163">
        <v>46032</v>
      </c>
      <c r="F47" s="144" t="s">
        <v>379</v>
      </c>
      <c r="G47" s="164">
        <v>46034</v>
      </c>
      <c r="H47" s="159" t="s">
        <v>66</v>
      </c>
      <c r="I47" s="163">
        <v>46034</v>
      </c>
      <c r="J47" s="30">
        <f>J46+1</f>
        <v>46030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213" t="s">
        <v>29</v>
      </c>
      <c r="D50" s="156" t="s">
        <v>380</v>
      </c>
      <c r="E50" s="163">
        <v>46036</v>
      </c>
      <c r="F50" s="156" t="s">
        <v>381</v>
      </c>
      <c r="G50" s="164">
        <v>46036</v>
      </c>
      <c r="H50" s="156" t="s">
        <v>382</v>
      </c>
      <c r="I50" s="164">
        <v>46037</v>
      </c>
      <c r="J50" s="115">
        <f>J47+5</f>
        <v>46035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 t="s">
        <v>147</v>
      </c>
      <c r="E51" s="119">
        <v>46037</v>
      </c>
      <c r="F51" s="81" t="s">
        <v>163</v>
      </c>
      <c r="G51" s="120">
        <v>46037</v>
      </c>
      <c r="H51" s="121" t="s">
        <v>102</v>
      </c>
      <c r="I51" s="120">
        <v>46038</v>
      </c>
      <c r="J51" s="122">
        <f>J47+6</f>
        <v>46036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JPY156.92-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46039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JPY22.53-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46039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A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C8957-FC84-408E-8EE6-432DA5F25753}">
  <sheetPr>
    <pageSetUpPr fitToPage="1"/>
  </sheetPr>
  <dimension ref="A1:AX7702"/>
  <sheetViews>
    <sheetView view="pageBreakPreview" zoomScaleNormal="100" zoomScaleSheetLayoutView="100" workbookViewId="0">
      <selection activeCell="F11" sqref="F1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46119.354166666664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445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465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/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469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471</v>
      </c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144" t="s">
        <v>479</v>
      </c>
      <c r="E20" s="145">
        <v>46109</v>
      </c>
      <c r="F20" s="185" t="s">
        <v>487</v>
      </c>
      <c r="G20" s="141">
        <v>46109</v>
      </c>
      <c r="H20" s="186" t="s">
        <v>486</v>
      </c>
      <c r="I20" s="187">
        <v>46110</v>
      </c>
      <c r="J20" s="21">
        <v>46109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448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188" t="s">
        <v>16</v>
      </c>
      <c r="D23" s="176" t="s">
        <v>44</v>
      </c>
      <c r="E23" s="157">
        <v>46112</v>
      </c>
      <c r="F23" s="176" t="s">
        <v>489</v>
      </c>
      <c r="G23" s="157">
        <v>46112</v>
      </c>
      <c r="H23" s="176" t="s">
        <v>490</v>
      </c>
      <c r="I23" s="157">
        <v>46112</v>
      </c>
      <c r="J23" s="30">
        <f>J20+3</f>
        <v>46112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327</v>
      </c>
      <c r="E24" s="157">
        <v>46112</v>
      </c>
      <c r="F24" s="156" t="s">
        <v>412</v>
      </c>
      <c r="G24" s="157">
        <v>46112</v>
      </c>
      <c r="H24" s="156" t="s">
        <v>460</v>
      </c>
      <c r="I24" s="157">
        <v>46112</v>
      </c>
      <c r="J24" s="30">
        <f>J25</f>
        <v>46112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513</v>
      </c>
      <c r="E25" s="163">
        <v>46112</v>
      </c>
      <c r="F25" s="156" t="s">
        <v>201</v>
      </c>
      <c r="G25" s="164">
        <v>46113</v>
      </c>
      <c r="H25" s="159" t="s">
        <v>65</v>
      </c>
      <c r="I25" s="163">
        <v>46113</v>
      </c>
      <c r="J25" s="30">
        <f>J23</f>
        <v>46112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180</v>
      </c>
      <c r="E26" s="157">
        <v>46114</v>
      </c>
      <c r="F26" s="156" t="s">
        <v>205</v>
      </c>
      <c r="G26" s="157">
        <v>46114</v>
      </c>
      <c r="H26" s="156" t="s">
        <v>125</v>
      </c>
      <c r="I26" s="157">
        <v>46114</v>
      </c>
      <c r="J26" s="30">
        <f>J24+1</f>
        <v>46113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46114</v>
      </c>
      <c r="F27" s="156" t="s">
        <v>393</v>
      </c>
      <c r="G27" s="157">
        <v>46114</v>
      </c>
      <c r="H27" s="156" t="s">
        <v>90</v>
      </c>
      <c r="I27" s="157">
        <v>46114</v>
      </c>
      <c r="J27" s="30">
        <f>J26</f>
        <v>46113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JPY160.52-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JPY23.39-</v>
      </c>
      <c r="C32" s="90" t="s">
        <v>22</v>
      </c>
      <c r="D32" s="91" t="s">
        <v>515</v>
      </c>
      <c r="E32" s="92">
        <v>46116</v>
      </c>
      <c r="F32" s="93"/>
      <c r="G32" s="94"/>
      <c r="H32" s="91"/>
      <c r="I32" s="94"/>
      <c r="J32" s="61">
        <f>J27+3</f>
        <v>46116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450</v>
      </c>
      <c r="E36" s="145">
        <v>46102</v>
      </c>
      <c r="F36" s="146" t="s">
        <v>451</v>
      </c>
      <c r="G36" s="147">
        <v>46105</v>
      </c>
      <c r="H36" s="148" t="s">
        <v>452</v>
      </c>
      <c r="I36" s="149">
        <v>46106</v>
      </c>
      <c r="J36" s="30">
        <v>46105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73</v>
      </c>
      <c r="E37" s="152">
        <v>46106</v>
      </c>
      <c r="F37" s="151" t="s">
        <v>463</v>
      </c>
      <c r="G37" s="153">
        <v>46106</v>
      </c>
      <c r="H37" s="154" t="s">
        <v>464</v>
      </c>
      <c r="I37" s="152">
        <v>46107</v>
      </c>
      <c r="J37" s="30">
        <f>J36+2</f>
        <v>46107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</v>
      </c>
      <c r="E38" s="157">
        <v>46108</v>
      </c>
      <c r="F38" s="156" t="s">
        <v>325</v>
      </c>
      <c r="G38" s="158">
        <v>46108</v>
      </c>
      <c r="H38" s="159" t="s">
        <v>480</v>
      </c>
      <c r="I38" s="157">
        <v>46109</v>
      </c>
      <c r="J38" s="30">
        <f>J37+2</f>
        <v>46109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84</v>
      </c>
      <c r="E41" s="157">
        <v>46110</v>
      </c>
      <c r="F41" s="156" t="s">
        <v>348</v>
      </c>
      <c r="G41" s="158">
        <v>46111</v>
      </c>
      <c r="H41" s="159" t="s">
        <v>357</v>
      </c>
      <c r="I41" s="157">
        <v>46111</v>
      </c>
      <c r="J41" s="30">
        <f>J38+1</f>
        <v>46110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488</v>
      </c>
      <c r="E42" s="157">
        <v>46112</v>
      </c>
      <c r="F42" s="156" t="s">
        <v>410</v>
      </c>
      <c r="G42" s="158">
        <v>46112</v>
      </c>
      <c r="H42" s="159" t="s">
        <v>359</v>
      </c>
      <c r="I42" s="157">
        <v>46112</v>
      </c>
      <c r="J42" s="30">
        <f>J44</f>
        <v>46112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48</v>
      </c>
      <c r="E43" s="157">
        <v>46112</v>
      </c>
      <c r="F43" s="156" t="s">
        <v>180</v>
      </c>
      <c r="G43" s="158">
        <v>46113</v>
      </c>
      <c r="H43" s="159" t="s">
        <v>391</v>
      </c>
      <c r="I43" s="163">
        <v>46113</v>
      </c>
      <c r="J43" s="30">
        <f>J41+1</f>
        <v>46111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197</v>
      </c>
      <c r="E44" s="157">
        <v>46113</v>
      </c>
      <c r="F44" s="156" t="s">
        <v>210</v>
      </c>
      <c r="G44" s="158">
        <v>46113</v>
      </c>
      <c r="H44" s="159" t="s">
        <v>82</v>
      </c>
      <c r="I44" s="157">
        <v>46114</v>
      </c>
      <c r="J44" s="30">
        <f>J43+1</f>
        <v>46112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156</v>
      </c>
      <c r="E45" s="157">
        <v>46114</v>
      </c>
      <c r="F45" s="156" t="s">
        <v>306</v>
      </c>
      <c r="G45" s="158">
        <v>46114</v>
      </c>
      <c r="H45" s="159" t="s">
        <v>514</v>
      </c>
      <c r="I45" s="163">
        <v>46114</v>
      </c>
      <c r="J45" s="30">
        <f>J42+1</f>
        <v>46113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492</v>
      </c>
      <c r="E46" s="163">
        <v>46115</v>
      </c>
      <c r="F46" s="176" t="s">
        <v>518</v>
      </c>
      <c r="G46" s="164">
        <v>46115</v>
      </c>
      <c r="H46" s="159" t="s">
        <v>296</v>
      </c>
      <c r="I46" s="163">
        <v>46115</v>
      </c>
      <c r="J46" s="30">
        <f>J45+1</f>
        <v>46114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519</v>
      </c>
      <c r="E50" s="39">
        <v>46119</v>
      </c>
      <c r="F50" s="38" t="s">
        <v>532</v>
      </c>
      <c r="G50" s="40">
        <v>46119</v>
      </c>
      <c r="H50" s="38" t="s">
        <v>531</v>
      </c>
      <c r="I50" s="40">
        <v>46119</v>
      </c>
      <c r="J50" s="115">
        <f>J46+5</f>
        <v>46119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46120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JPY160.52-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46123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JPY23.39-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8E89476A-3A57-4979-8991-6E62106D69A6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529D9-5FDF-4929-BE1C-16756726CD57}">
  <sheetPr>
    <pageSetUpPr fitToPage="1"/>
  </sheetPr>
  <dimension ref="A1:AX7702"/>
  <sheetViews>
    <sheetView view="pageBreakPreview" topLeftCell="A4" zoomScaleNormal="100" zoomScaleSheetLayoutView="100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46113.354166666664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419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46</v>
      </c>
      <c r="E5" s="138">
        <v>46108</v>
      </c>
      <c r="F5" s="139" t="s">
        <v>189</v>
      </c>
      <c r="G5" s="140">
        <v>46108</v>
      </c>
      <c r="H5" s="139" t="s">
        <v>344</v>
      </c>
      <c r="I5" s="141">
        <v>46109</v>
      </c>
      <c r="J5" s="21">
        <v>46105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418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197</v>
      </c>
      <c r="E8" s="164">
        <v>46111</v>
      </c>
      <c r="F8" s="156" t="s">
        <v>459</v>
      </c>
      <c r="G8" s="158">
        <v>46111</v>
      </c>
      <c r="H8" s="159" t="s">
        <v>475</v>
      </c>
      <c r="I8" s="164">
        <v>46111</v>
      </c>
      <c r="J8" s="30">
        <f>J10+2</f>
        <v>46109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501</v>
      </c>
      <c r="E9" s="163">
        <v>46112</v>
      </c>
      <c r="F9" s="156" t="s">
        <v>91</v>
      </c>
      <c r="G9" s="164">
        <v>46112</v>
      </c>
      <c r="H9" s="159" t="s">
        <v>502</v>
      </c>
      <c r="I9" s="157">
        <v>46112</v>
      </c>
      <c r="J9" s="30">
        <f>J8</f>
        <v>46109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509</v>
      </c>
      <c r="E10" s="157" t="s">
        <v>508</v>
      </c>
      <c r="F10" s="156" t="s">
        <v>510</v>
      </c>
      <c r="G10" s="158">
        <v>46113</v>
      </c>
      <c r="H10" s="159" t="s">
        <v>147</v>
      </c>
      <c r="I10" s="157">
        <v>46113</v>
      </c>
      <c r="J10" s="30">
        <f>J5+2</f>
        <v>46107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15</v>
      </c>
      <c r="D11" s="38"/>
      <c r="E11" s="39"/>
      <c r="F11" s="38"/>
      <c r="G11" s="40"/>
      <c r="H11" s="41"/>
      <c r="I11" s="40"/>
      <c r="J11" s="30"/>
      <c r="K11" s="42" t="s">
        <v>449</v>
      </c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16</v>
      </c>
      <c r="D12" s="38"/>
      <c r="E12" s="39"/>
      <c r="F12" s="38"/>
      <c r="G12" s="43"/>
      <c r="H12" s="41"/>
      <c r="I12" s="40"/>
      <c r="J12" s="30"/>
      <c r="K12" s="34" t="s">
        <v>449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438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439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440</v>
      </c>
      <c r="C17" s="55" t="s">
        <v>11</v>
      </c>
      <c r="D17" s="56" t="s">
        <v>511</v>
      </c>
      <c r="E17" s="57">
        <v>46115</v>
      </c>
      <c r="F17" s="56"/>
      <c r="G17" s="58"/>
      <c r="H17" s="59"/>
      <c r="I17" s="60"/>
      <c r="J17" s="61">
        <f>J9+3</f>
        <v>46112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421</v>
      </c>
      <c r="E20" s="145">
        <v>46102</v>
      </c>
      <c r="F20" s="185" t="s">
        <v>422</v>
      </c>
      <c r="G20" s="141">
        <v>46103</v>
      </c>
      <c r="H20" s="186" t="s">
        <v>423</v>
      </c>
      <c r="I20" s="187">
        <v>46103</v>
      </c>
      <c r="J20" s="21">
        <v>46102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472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271</v>
      </c>
      <c r="E23" s="157">
        <v>46105</v>
      </c>
      <c r="F23" s="156" t="s">
        <v>47</v>
      </c>
      <c r="G23" s="157">
        <v>46105</v>
      </c>
      <c r="H23" s="156" t="s">
        <v>400</v>
      </c>
      <c r="I23" s="157">
        <v>46105</v>
      </c>
      <c r="J23" s="30">
        <f>J25</f>
        <v>46105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457</v>
      </c>
      <c r="E24" s="157">
        <v>46105</v>
      </c>
      <c r="F24" s="176" t="s">
        <v>102</v>
      </c>
      <c r="G24" s="157">
        <v>46106</v>
      </c>
      <c r="H24" s="176" t="s">
        <v>458</v>
      </c>
      <c r="I24" s="157">
        <v>46106</v>
      </c>
      <c r="J24" s="30">
        <f>J20+3</f>
        <v>46105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197</v>
      </c>
      <c r="E25" s="163">
        <v>46106</v>
      </c>
      <c r="F25" s="156" t="s">
        <v>459</v>
      </c>
      <c r="G25" s="164">
        <v>46106</v>
      </c>
      <c r="H25" s="159" t="s">
        <v>136</v>
      </c>
      <c r="I25" s="163">
        <v>46106</v>
      </c>
      <c r="J25" s="30">
        <f>J24</f>
        <v>46105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344</v>
      </c>
      <c r="E26" s="157">
        <v>46107</v>
      </c>
      <c r="F26" s="156" t="s">
        <v>466</v>
      </c>
      <c r="G26" s="157">
        <v>46107</v>
      </c>
      <c r="H26" s="156" t="s">
        <v>283</v>
      </c>
      <c r="I26" s="157">
        <v>46107</v>
      </c>
      <c r="J26" s="30">
        <f>J23+1</f>
        <v>46106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442</v>
      </c>
      <c r="E27" s="157">
        <v>46107</v>
      </c>
      <c r="F27" s="156" t="s">
        <v>467</v>
      </c>
      <c r="G27" s="157">
        <v>46107</v>
      </c>
      <c r="H27" s="156" t="s">
        <v>65</v>
      </c>
      <c r="I27" s="157">
        <v>46107</v>
      </c>
      <c r="J27" s="30">
        <f>J26</f>
        <v>46106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JPY160.88-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JPY23.48-</v>
      </c>
      <c r="C32" s="90" t="s">
        <v>22</v>
      </c>
      <c r="D32" s="91" t="s">
        <v>468</v>
      </c>
      <c r="E32" s="92">
        <v>46109</v>
      </c>
      <c r="F32" s="93"/>
      <c r="G32" s="94"/>
      <c r="H32" s="91"/>
      <c r="I32" s="94"/>
      <c r="J32" s="61">
        <f>J27+3</f>
        <v>46109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435</v>
      </c>
      <c r="E36" s="145">
        <v>46101</v>
      </c>
      <c r="F36" s="146" t="s">
        <v>436</v>
      </c>
      <c r="G36" s="147">
        <v>46101</v>
      </c>
      <c r="H36" s="148" t="s">
        <v>437</v>
      </c>
      <c r="I36" s="149">
        <v>46102</v>
      </c>
      <c r="J36" s="30">
        <v>46098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420</v>
      </c>
      <c r="C37" s="150" t="s">
        <v>31</v>
      </c>
      <c r="D37" s="151" t="s">
        <v>424</v>
      </c>
      <c r="E37" s="152">
        <v>46102</v>
      </c>
      <c r="F37" s="151" t="s">
        <v>425</v>
      </c>
      <c r="G37" s="153">
        <v>46102</v>
      </c>
      <c r="H37" s="154" t="s">
        <v>426</v>
      </c>
      <c r="I37" s="152">
        <v>46103</v>
      </c>
      <c r="J37" s="30">
        <f>J36+2</f>
        <v>46100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46104</v>
      </c>
      <c r="F38" s="156" t="s">
        <v>441</v>
      </c>
      <c r="G38" s="158">
        <v>46104</v>
      </c>
      <c r="H38" s="159" t="s">
        <v>443</v>
      </c>
      <c r="I38" s="157">
        <v>46104</v>
      </c>
      <c r="J38" s="30">
        <f>J37+2</f>
        <v>46102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462</v>
      </c>
      <c r="E41" s="157">
        <v>46106</v>
      </c>
      <c r="F41" s="156" t="s">
        <v>461</v>
      </c>
      <c r="G41" s="158">
        <v>46106</v>
      </c>
      <c r="H41" s="159" t="s">
        <v>460</v>
      </c>
      <c r="I41" s="157">
        <v>46106</v>
      </c>
      <c r="J41" s="30">
        <f>J38+1</f>
        <v>46103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63</v>
      </c>
      <c r="E42" s="157">
        <v>46107</v>
      </c>
      <c r="F42" s="156" t="s">
        <v>305</v>
      </c>
      <c r="G42" s="158">
        <v>46107</v>
      </c>
      <c r="H42" s="159" t="s">
        <v>453</v>
      </c>
      <c r="I42" s="163">
        <v>46107</v>
      </c>
      <c r="J42" s="30">
        <f>J41+1</f>
        <v>46104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474</v>
      </c>
      <c r="E43" s="157">
        <v>46107</v>
      </c>
      <c r="F43" s="156" t="s">
        <v>375</v>
      </c>
      <c r="G43" s="158">
        <v>46108</v>
      </c>
      <c r="H43" s="159" t="s">
        <v>473</v>
      </c>
      <c r="I43" s="157">
        <v>46108</v>
      </c>
      <c r="J43" s="30">
        <f>J42+1</f>
        <v>46105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476</v>
      </c>
      <c r="E44" s="157">
        <v>46108</v>
      </c>
      <c r="F44" s="156" t="s">
        <v>477</v>
      </c>
      <c r="G44" s="158">
        <v>46108</v>
      </c>
      <c r="H44" s="159" t="s">
        <v>478</v>
      </c>
      <c r="I44" s="157">
        <v>46108</v>
      </c>
      <c r="J44" s="30">
        <f>J43</f>
        <v>46105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50</v>
      </c>
      <c r="E45" s="157">
        <v>46109</v>
      </c>
      <c r="F45" s="156" t="s">
        <v>481</v>
      </c>
      <c r="G45" s="158">
        <v>46109</v>
      </c>
      <c r="H45" s="159" t="s">
        <v>482</v>
      </c>
      <c r="I45" s="163">
        <v>46109</v>
      </c>
      <c r="J45" s="30">
        <f>J44+1</f>
        <v>46106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483</v>
      </c>
      <c r="E46" s="163">
        <v>46109</v>
      </c>
      <c r="F46" s="176" t="s">
        <v>484</v>
      </c>
      <c r="G46" s="164">
        <v>46110</v>
      </c>
      <c r="H46" s="159" t="s">
        <v>485</v>
      </c>
      <c r="I46" s="163">
        <v>46110</v>
      </c>
      <c r="J46" s="30">
        <f>J45+1</f>
        <v>46107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491</v>
      </c>
      <c r="E50" s="39">
        <v>46112</v>
      </c>
      <c r="F50" s="38" t="s">
        <v>500</v>
      </c>
      <c r="G50" s="40">
        <v>46112</v>
      </c>
      <c r="H50" s="38" t="s">
        <v>493</v>
      </c>
      <c r="I50" s="40">
        <v>46113</v>
      </c>
      <c r="J50" s="115">
        <f>J46+5</f>
        <v>46112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46113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JPY160.88-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46116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85A6BAF6-1A4F-4BB6-9828-700FB3BE427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K12" sqref="K1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46107.354166666664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1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408</v>
      </c>
      <c r="E5" s="138">
        <v>46100</v>
      </c>
      <c r="F5" s="139" t="s">
        <v>411</v>
      </c>
      <c r="G5" s="140">
        <v>46101</v>
      </c>
      <c r="H5" s="139" t="s">
        <v>264</v>
      </c>
      <c r="I5" s="141">
        <v>46101</v>
      </c>
      <c r="J5" s="21">
        <v>46098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25"/>
      <c r="D6" s="214"/>
      <c r="E6" s="215"/>
      <c r="F6" s="26"/>
      <c r="G6" s="28"/>
      <c r="H6" s="29"/>
      <c r="I6" s="28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13</v>
      </c>
      <c r="C7" s="25"/>
      <c r="D7" s="26"/>
      <c r="E7" s="27"/>
      <c r="F7" s="26"/>
      <c r="G7" s="28"/>
      <c r="H7" s="29"/>
      <c r="I7" s="28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46103</v>
      </c>
      <c r="F8" s="156" t="s">
        <v>427</v>
      </c>
      <c r="G8" s="158">
        <v>46103</v>
      </c>
      <c r="H8" s="159" t="s">
        <v>428</v>
      </c>
      <c r="I8" s="157">
        <v>46103</v>
      </c>
      <c r="J8" s="30">
        <f>J5+2</f>
        <v>46100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429</v>
      </c>
      <c r="E9" s="164">
        <v>46104</v>
      </c>
      <c r="F9" s="156" t="s">
        <v>259</v>
      </c>
      <c r="G9" s="158">
        <v>46104</v>
      </c>
      <c r="H9" s="159" t="s">
        <v>430</v>
      </c>
      <c r="I9" s="164">
        <v>46104</v>
      </c>
      <c r="J9" s="30">
        <f>J11</f>
        <v>46101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17</v>
      </c>
      <c r="D10" s="156" t="s">
        <v>52</v>
      </c>
      <c r="E10" s="163">
        <v>46104</v>
      </c>
      <c r="F10" s="156" t="s">
        <v>431</v>
      </c>
      <c r="G10" s="164">
        <v>46104</v>
      </c>
      <c r="H10" s="159" t="s">
        <v>206</v>
      </c>
      <c r="I10" s="157">
        <v>46104</v>
      </c>
      <c r="J10" s="30">
        <f>J9+1</f>
        <v>46102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444</v>
      </c>
      <c r="E11" s="164">
        <v>46104</v>
      </c>
      <c r="F11" s="156" t="s">
        <v>296</v>
      </c>
      <c r="G11" s="164">
        <v>46105</v>
      </c>
      <c r="H11" s="159" t="s">
        <v>327</v>
      </c>
      <c r="I11" s="164">
        <v>46105</v>
      </c>
      <c r="J11" s="30">
        <f>J8+1</f>
        <v>46101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18</v>
      </c>
      <c r="D12" s="156" t="s">
        <v>454</v>
      </c>
      <c r="E12" s="163">
        <v>46105</v>
      </c>
      <c r="F12" s="156" t="s">
        <v>455</v>
      </c>
      <c r="G12" s="158">
        <v>46106</v>
      </c>
      <c r="H12" s="159" t="s">
        <v>182</v>
      </c>
      <c r="I12" s="164">
        <v>46106</v>
      </c>
      <c r="J12" s="30">
        <f>J10</f>
        <v>46102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394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395</v>
      </c>
      <c r="C17" s="55" t="s">
        <v>11</v>
      </c>
      <c r="D17" s="56" t="s">
        <v>456</v>
      </c>
      <c r="E17" s="57">
        <v>46108</v>
      </c>
      <c r="F17" s="56"/>
      <c r="G17" s="58"/>
      <c r="H17" s="59"/>
      <c r="I17" s="60"/>
      <c r="J17" s="61">
        <f>J12+3</f>
        <v>46105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28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05" t="s">
        <v>31</v>
      </c>
      <c r="D37" s="106"/>
      <c r="E37" s="107"/>
      <c r="F37" s="106"/>
      <c r="G37" s="108"/>
      <c r="H37" s="109"/>
      <c r="I37" s="107"/>
      <c r="J37" s="30"/>
      <c r="K37" s="110" t="s">
        <v>23</v>
      </c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</v>
      </c>
      <c r="D38" s="156" t="s">
        <v>383</v>
      </c>
      <c r="E38" s="157">
        <v>46092</v>
      </c>
      <c r="F38" s="156" t="s">
        <v>172</v>
      </c>
      <c r="G38" s="158">
        <v>46093</v>
      </c>
      <c r="H38" s="159" t="s">
        <v>50</v>
      </c>
      <c r="I38" s="157">
        <v>46093</v>
      </c>
      <c r="J38" s="30">
        <v>46095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55" t="s">
        <v>32</v>
      </c>
      <c r="D39" s="156" t="s">
        <v>70</v>
      </c>
      <c r="E39" s="157">
        <v>46095</v>
      </c>
      <c r="F39" s="156" t="s">
        <v>393</v>
      </c>
      <c r="G39" s="158">
        <v>46095</v>
      </c>
      <c r="H39" s="159" t="s">
        <v>273</v>
      </c>
      <c r="I39" s="157">
        <v>46096</v>
      </c>
      <c r="J39" s="30">
        <f>J38</f>
        <v>46095</v>
      </c>
      <c r="K39" s="35"/>
      <c r="L39" s="23"/>
      <c r="M39" s="23"/>
      <c r="N39" s="23"/>
      <c r="O39" s="23"/>
    </row>
    <row r="40" spans="2:15" s="7" customFormat="1" ht="15" customHeight="1" x14ac:dyDescent="0.25">
      <c r="B40" s="85"/>
      <c r="C40" s="25"/>
      <c r="D40" s="26"/>
      <c r="E40" s="27"/>
      <c r="F40" s="26"/>
      <c r="G40" s="28"/>
      <c r="H40" s="29"/>
      <c r="I40" s="27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46097</v>
      </c>
      <c r="F41" s="156" t="s">
        <v>401</v>
      </c>
      <c r="G41" s="158">
        <v>46097</v>
      </c>
      <c r="H41" s="159" t="s">
        <v>64</v>
      </c>
      <c r="I41" s="157">
        <v>46098</v>
      </c>
      <c r="J41" s="30">
        <f>J39+2</f>
        <v>46097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48</v>
      </c>
      <c r="E42" s="157">
        <v>46098</v>
      </c>
      <c r="F42" s="156" t="s">
        <v>114</v>
      </c>
      <c r="G42" s="158">
        <v>46098</v>
      </c>
      <c r="H42" s="159" t="s">
        <v>402</v>
      </c>
      <c r="I42" s="163">
        <v>46098</v>
      </c>
      <c r="J42" s="30">
        <f>J41+1</f>
        <v>46098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414</v>
      </c>
      <c r="E43" s="157">
        <v>46098</v>
      </c>
      <c r="F43" s="156" t="s">
        <v>46</v>
      </c>
      <c r="G43" s="158">
        <v>46099</v>
      </c>
      <c r="H43" s="159" t="s">
        <v>415</v>
      </c>
      <c r="I43" s="157">
        <v>46099</v>
      </c>
      <c r="J43" s="30">
        <f>J44</f>
        <v>46098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412</v>
      </c>
      <c r="E44" s="157">
        <v>46099</v>
      </c>
      <c r="F44" s="156" t="s">
        <v>413</v>
      </c>
      <c r="G44" s="158">
        <v>46099</v>
      </c>
      <c r="H44" s="159" t="s">
        <v>304</v>
      </c>
      <c r="I44" s="157">
        <v>46099</v>
      </c>
      <c r="J44" s="30">
        <f>J42</f>
        <v>46098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50</v>
      </c>
      <c r="E45" s="163">
        <v>46100</v>
      </c>
      <c r="F45" s="144" t="s">
        <v>303</v>
      </c>
      <c r="G45" s="164">
        <v>46100</v>
      </c>
      <c r="H45" s="159" t="s">
        <v>66</v>
      </c>
      <c r="I45" s="163">
        <v>46100</v>
      </c>
      <c r="J45" s="30">
        <f>J46</f>
        <v>46099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25</v>
      </c>
      <c r="D46" s="156" t="s">
        <v>432</v>
      </c>
      <c r="E46" s="157">
        <v>46100</v>
      </c>
      <c r="F46" s="156" t="s">
        <v>433</v>
      </c>
      <c r="G46" s="158">
        <v>46100</v>
      </c>
      <c r="H46" s="159" t="s">
        <v>136</v>
      </c>
      <c r="I46" s="163">
        <v>46100</v>
      </c>
      <c r="J46" s="30">
        <f>J43+1</f>
        <v>46099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/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22</v>
      </c>
      <c r="D50" s="38" t="s">
        <v>434</v>
      </c>
      <c r="E50" s="39">
        <v>46102</v>
      </c>
      <c r="F50" s="38"/>
      <c r="G50" s="40"/>
      <c r="H50" s="38"/>
      <c r="I50" s="40"/>
      <c r="J50" s="115">
        <f>J45+3</f>
        <v>46102</v>
      </c>
      <c r="K50" s="35" t="s">
        <v>35</v>
      </c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/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JPY160.09-</v>
      </c>
      <c r="C52" s="37"/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JPY23.42-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38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B62" s="7" t="s">
        <v>38</v>
      </c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0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X7702"/>
  <sheetViews>
    <sheetView view="pageBreakPreview" zoomScaleNormal="100" zoomScaleSheetLayoutView="100" workbookViewId="0">
      <selection activeCell="E24" sqref="E2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46106.354166666664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41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42</v>
      </c>
      <c r="E5" s="138">
        <v>46092</v>
      </c>
      <c r="F5" s="139" t="s">
        <v>43</v>
      </c>
      <c r="G5" s="140">
        <v>46092</v>
      </c>
      <c r="H5" s="139" t="s">
        <v>44</v>
      </c>
      <c r="I5" s="141">
        <v>46093</v>
      </c>
      <c r="J5" s="21">
        <v>46091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47</v>
      </c>
      <c r="E8" s="157">
        <v>46095</v>
      </c>
      <c r="F8" s="156" t="s">
        <v>384</v>
      </c>
      <c r="G8" s="158">
        <v>46095</v>
      </c>
      <c r="H8" s="159" t="s">
        <v>385</v>
      </c>
      <c r="I8" s="157">
        <v>46095</v>
      </c>
      <c r="J8" s="30">
        <f>J5+2</f>
        <v>46093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26</v>
      </c>
      <c r="D9" s="156" t="s">
        <v>72</v>
      </c>
      <c r="E9" s="163">
        <v>46095</v>
      </c>
      <c r="F9" s="156" t="s">
        <v>386</v>
      </c>
      <c r="G9" s="164">
        <v>46096</v>
      </c>
      <c r="H9" s="159" t="s">
        <v>116</v>
      </c>
      <c r="I9" s="164">
        <v>46096</v>
      </c>
      <c r="J9" s="30"/>
      <c r="K9" s="42" t="s">
        <v>51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18</v>
      </c>
      <c r="D10" s="156" t="s">
        <v>388</v>
      </c>
      <c r="E10" s="163">
        <v>46096</v>
      </c>
      <c r="F10" s="156" t="s">
        <v>387</v>
      </c>
      <c r="G10" s="158">
        <v>46096</v>
      </c>
      <c r="H10" s="159" t="s">
        <v>389</v>
      </c>
      <c r="I10" s="164">
        <v>46096</v>
      </c>
      <c r="J10" s="30">
        <f>J12</f>
        <v>46095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396</v>
      </c>
      <c r="E11" s="164">
        <v>46097</v>
      </c>
      <c r="F11" s="156" t="s">
        <v>397</v>
      </c>
      <c r="G11" s="158">
        <v>46097</v>
      </c>
      <c r="H11" s="159" t="s">
        <v>398</v>
      </c>
      <c r="I11" s="164">
        <v>46097</v>
      </c>
      <c r="J11" s="30">
        <f>J13</f>
        <v>46094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17</v>
      </c>
      <c r="D12" s="156" t="s">
        <v>280</v>
      </c>
      <c r="E12" s="163">
        <v>46097</v>
      </c>
      <c r="F12" s="156" t="s">
        <v>403</v>
      </c>
      <c r="G12" s="164">
        <v>46098</v>
      </c>
      <c r="H12" s="159" t="s">
        <v>404</v>
      </c>
      <c r="I12" s="157">
        <v>46098</v>
      </c>
      <c r="J12" s="30">
        <f>J11+1</f>
        <v>46095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165" t="s">
        <v>15</v>
      </c>
      <c r="D13" s="156" t="s">
        <v>405</v>
      </c>
      <c r="E13" s="164">
        <v>46098</v>
      </c>
      <c r="F13" s="156" t="s">
        <v>406</v>
      </c>
      <c r="G13" s="164">
        <v>46098</v>
      </c>
      <c r="H13" s="159" t="s">
        <v>157</v>
      </c>
      <c r="I13" s="164">
        <v>46098</v>
      </c>
      <c r="J13" s="30">
        <f>J8+1</f>
        <v>46094</v>
      </c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58</v>
      </c>
      <c r="C17" s="55" t="s">
        <v>11</v>
      </c>
      <c r="D17" s="56" t="s">
        <v>407</v>
      </c>
      <c r="E17" s="57">
        <v>46100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</v>
      </c>
      <c r="E36" s="145">
        <v>46087</v>
      </c>
      <c r="F36" s="146" t="s">
        <v>60</v>
      </c>
      <c r="G36" s="147">
        <v>46087</v>
      </c>
      <c r="H36" s="148" t="s">
        <v>49</v>
      </c>
      <c r="I36" s="149">
        <v>46087</v>
      </c>
      <c r="J36" s="30">
        <v>46084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</v>
      </c>
      <c r="C37" s="150" t="s">
        <v>31</v>
      </c>
      <c r="D37" s="151" t="s">
        <v>62</v>
      </c>
      <c r="E37" s="152">
        <v>46088</v>
      </c>
      <c r="F37" s="151" t="s">
        <v>63</v>
      </c>
      <c r="G37" s="153">
        <v>46088</v>
      </c>
      <c r="H37" s="154" t="s">
        <v>64</v>
      </c>
      <c r="I37" s="152">
        <v>46089</v>
      </c>
      <c r="J37" s="30">
        <f>J36+2</f>
        <v>46086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65</v>
      </c>
      <c r="E38" s="157">
        <v>46089</v>
      </c>
      <c r="F38" s="156" t="s">
        <v>55</v>
      </c>
      <c r="G38" s="158">
        <v>46090</v>
      </c>
      <c r="H38" s="159" t="s">
        <v>66</v>
      </c>
      <c r="I38" s="157">
        <v>46089</v>
      </c>
      <c r="J38" s="30">
        <f>J37+2</f>
        <v>46088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67</v>
      </c>
      <c r="E39" s="157">
        <v>46091</v>
      </c>
      <c r="F39" s="156" t="s">
        <v>68</v>
      </c>
      <c r="G39" s="158">
        <v>46091</v>
      </c>
      <c r="H39" s="159" t="s">
        <v>69</v>
      </c>
      <c r="I39" s="157">
        <v>46092</v>
      </c>
      <c r="J39" s="30">
        <f>J38</f>
        <v>46088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46093</v>
      </c>
      <c r="F41" s="156" t="s">
        <v>71</v>
      </c>
      <c r="G41" s="158">
        <v>46093</v>
      </c>
      <c r="H41" s="159" t="s">
        <v>169</v>
      </c>
      <c r="I41" s="157">
        <v>46093</v>
      </c>
      <c r="J41" s="30">
        <f>J38+1</f>
        <v>46089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92</v>
      </c>
      <c r="E42" s="157">
        <v>46094</v>
      </c>
      <c r="F42" s="156" t="s">
        <v>391</v>
      </c>
      <c r="G42" s="158">
        <v>46094</v>
      </c>
      <c r="H42" s="159" t="s">
        <v>390</v>
      </c>
      <c r="I42" s="163">
        <v>46094</v>
      </c>
      <c r="J42" s="30">
        <f>J45+1</f>
        <v>46092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294</v>
      </c>
      <c r="E43" s="157">
        <v>46094</v>
      </c>
      <c r="F43" s="156" t="s">
        <v>204</v>
      </c>
      <c r="G43" s="158">
        <v>46095</v>
      </c>
      <c r="H43" s="159" t="s">
        <v>392</v>
      </c>
      <c r="I43" s="163">
        <v>46095</v>
      </c>
      <c r="J43" s="30">
        <f>J41+1</f>
        <v>46090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399</v>
      </c>
      <c r="E44" s="157">
        <v>46096</v>
      </c>
      <c r="F44" s="156" t="s">
        <v>195</v>
      </c>
      <c r="G44" s="158">
        <v>46097</v>
      </c>
      <c r="H44" s="159" t="s">
        <v>400</v>
      </c>
      <c r="I44" s="157">
        <v>46097</v>
      </c>
      <c r="J44" s="30">
        <f>J43+1</f>
        <v>46091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409</v>
      </c>
      <c r="E45" s="157">
        <v>46097</v>
      </c>
      <c r="F45" s="156" t="s">
        <v>410</v>
      </c>
      <c r="G45" s="158">
        <v>46098</v>
      </c>
      <c r="H45" s="159" t="s">
        <v>327</v>
      </c>
      <c r="I45" s="157">
        <v>46098</v>
      </c>
      <c r="J45" s="30">
        <f>J44</f>
        <v>46091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416</v>
      </c>
      <c r="E46" s="163">
        <v>46099</v>
      </c>
      <c r="F46" s="176" t="s">
        <v>91</v>
      </c>
      <c r="G46" s="164">
        <v>46099</v>
      </c>
      <c r="H46" s="159" t="s">
        <v>63</v>
      </c>
      <c r="I46" s="163">
        <v>46099</v>
      </c>
      <c r="J46" s="30">
        <f>J42+1</f>
        <v>46093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417</v>
      </c>
      <c r="E50" s="39">
        <v>46101</v>
      </c>
      <c r="F50" s="38"/>
      <c r="G50" s="40"/>
      <c r="H50" s="38"/>
      <c r="I50" s="40"/>
      <c r="J50" s="115">
        <f>J46+5</f>
        <v>46098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46099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JPY157.60-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46102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1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X7702"/>
  <sheetViews>
    <sheetView view="pageBreakPreview" topLeftCell="A9" zoomScale="73" zoomScaleNormal="100" zoomScaleSheetLayoutView="73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46093.354166666664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76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61" t="s">
        <v>73</v>
      </c>
      <c r="E5" s="162">
        <v>46083</v>
      </c>
      <c r="F5" s="139" t="s">
        <v>77</v>
      </c>
      <c r="G5" s="140">
        <v>46084</v>
      </c>
      <c r="H5" s="139" t="s">
        <v>78</v>
      </c>
      <c r="I5" s="141">
        <v>46084</v>
      </c>
      <c r="J5" s="21">
        <v>46084</v>
      </c>
      <c r="K5" s="22" t="s">
        <v>79</v>
      </c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80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17</v>
      </c>
      <c r="D8" s="156" t="s">
        <v>77</v>
      </c>
      <c r="E8" s="163">
        <v>46088</v>
      </c>
      <c r="F8" s="156" t="s">
        <v>81</v>
      </c>
      <c r="G8" s="164">
        <v>46088</v>
      </c>
      <c r="H8" s="159" t="s">
        <v>82</v>
      </c>
      <c r="I8" s="157">
        <v>46088</v>
      </c>
      <c r="J8" s="30">
        <f>J9+1</f>
        <v>46088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46088</v>
      </c>
      <c r="F9" s="156" t="s">
        <v>83</v>
      </c>
      <c r="G9" s="158">
        <v>46088</v>
      </c>
      <c r="H9" s="159" t="s">
        <v>84</v>
      </c>
      <c r="I9" s="164">
        <v>46088</v>
      </c>
      <c r="J9" s="30">
        <f>J10</f>
        <v>46087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85</v>
      </c>
      <c r="E10" s="164">
        <v>46088</v>
      </c>
      <c r="F10" s="156" t="s">
        <v>86</v>
      </c>
      <c r="G10" s="164">
        <v>46088</v>
      </c>
      <c r="H10" s="159" t="s">
        <v>87</v>
      </c>
      <c r="I10" s="164">
        <v>46088</v>
      </c>
      <c r="J10" s="30">
        <f>J12+1</f>
        <v>46087</v>
      </c>
      <c r="K10" s="35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18</v>
      </c>
      <c r="D11" s="156" t="s">
        <v>88</v>
      </c>
      <c r="E11" s="163">
        <v>46089</v>
      </c>
      <c r="F11" s="156" t="s">
        <v>89</v>
      </c>
      <c r="G11" s="158">
        <v>46089</v>
      </c>
      <c r="H11" s="159" t="s">
        <v>90</v>
      </c>
      <c r="I11" s="164">
        <v>46089</v>
      </c>
      <c r="J11" s="30">
        <f>J8</f>
        <v>46088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55</v>
      </c>
      <c r="E12" s="157">
        <v>46090</v>
      </c>
      <c r="F12" s="156" t="s">
        <v>91</v>
      </c>
      <c r="G12" s="158">
        <v>46090</v>
      </c>
      <c r="H12" s="159" t="s">
        <v>92</v>
      </c>
      <c r="I12" s="157">
        <v>46090</v>
      </c>
      <c r="J12" s="30">
        <f>J5+2</f>
        <v>46086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95</v>
      </c>
      <c r="C17" s="55" t="s">
        <v>11</v>
      </c>
      <c r="D17" s="56" t="s">
        <v>42</v>
      </c>
      <c r="E17" s="57">
        <v>46092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97</v>
      </c>
      <c r="C37" s="150" t="s">
        <v>31</v>
      </c>
      <c r="D37" s="151" t="s">
        <v>83</v>
      </c>
      <c r="E37" s="152">
        <v>46073</v>
      </c>
      <c r="F37" s="166" t="s">
        <v>98</v>
      </c>
      <c r="G37" s="167">
        <v>46078</v>
      </c>
      <c r="H37" s="168" t="s">
        <v>99</v>
      </c>
      <c r="I37" s="169">
        <v>46078</v>
      </c>
      <c r="J37" s="30">
        <v>46079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74</v>
      </c>
      <c r="E38" s="157">
        <v>46080</v>
      </c>
      <c r="F38" s="170" t="s">
        <v>77</v>
      </c>
      <c r="G38" s="171">
        <v>46080</v>
      </c>
      <c r="H38" s="172" t="s">
        <v>100</v>
      </c>
      <c r="I38" s="173">
        <v>46087</v>
      </c>
      <c r="J38" s="30">
        <f>J37+2</f>
        <v>46081</v>
      </c>
      <c r="K38" s="35" t="s">
        <v>101</v>
      </c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>
        <f>J38</f>
        <v>46081</v>
      </c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46089</v>
      </c>
      <c r="F41" s="156" t="s">
        <v>103</v>
      </c>
      <c r="G41" s="158">
        <v>46089</v>
      </c>
      <c r="H41" s="159" t="s">
        <v>104</v>
      </c>
      <c r="I41" s="157">
        <v>46089</v>
      </c>
      <c r="J41" s="30">
        <f>J38+1</f>
        <v>46082</v>
      </c>
      <c r="K41" s="35" t="s">
        <v>105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106</v>
      </c>
      <c r="E42" s="157">
        <v>46090</v>
      </c>
      <c r="F42" s="156" t="s">
        <v>107</v>
      </c>
      <c r="G42" s="158">
        <v>46090</v>
      </c>
      <c r="H42" s="159" t="s">
        <v>108</v>
      </c>
      <c r="I42" s="163">
        <v>46090</v>
      </c>
      <c r="J42" s="30">
        <f>J41+1</f>
        <v>46083</v>
      </c>
      <c r="K42" s="35" t="s">
        <v>105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109</v>
      </c>
      <c r="E43" s="157">
        <v>46090</v>
      </c>
      <c r="F43" s="156" t="s">
        <v>110</v>
      </c>
      <c r="G43" s="158">
        <v>46090</v>
      </c>
      <c r="H43" s="159" t="s">
        <v>111</v>
      </c>
      <c r="I43" s="157">
        <v>46090</v>
      </c>
      <c r="J43" s="30">
        <f>J42+1</f>
        <v>46084</v>
      </c>
      <c r="K43" s="35" t="s">
        <v>105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112</v>
      </c>
      <c r="E44" s="157">
        <v>46090</v>
      </c>
      <c r="F44" s="156" t="s">
        <v>113</v>
      </c>
      <c r="G44" s="158">
        <v>46091</v>
      </c>
      <c r="H44" s="159" t="s">
        <v>82</v>
      </c>
      <c r="I44" s="157">
        <v>46091</v>
      </c>
      <c r="J44" s="30">
        <f>J43</f>
        <v>46084</v>
      </c>
      <c r="K44" s="35" t="s">
        <v>105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114</v>
      </c>
      <c r="E45" s="157">
        <v>46091</v>
      </c>
      <c r="F45" s="156" t="s">
        <v>115</v>
      </c>
      <c r="G45" s="158">
        <v>46092</v>
      </c>
      <c r="H45" s="159" t="s">
        <v>116</v>
      </c>
      <c r="I45" s="163">
        <v>46092</v>
      </c>
      <c r="J45" s="30">
        <f>J44+1</f>
        <v>46085</v>
      </c>
      <c r="K45" s="35" t="s">
        <v>105</v>
      </c>
      <c r="L45" s="23"/>
      <c r="M45" s="23"/>
      <c r="N45" s="23"/>
      <c r="O45" s="23"/>
    </row>
    <row r="46" spans="2:15" s="7" customFormat="1" ht="15" customHeight="1" x14ac:dyDescent="0.25">
      <c r="B46" s="112"/>
      <c r="C46" s="37" t="s">
        <v>26</v>
      </c>
      <c r="D46" s="38"/>
      <c r="E46" s="39"/>
      <c r="F46" s="71"/>
      <c r="G46" s="40"/>
      <c r="H46" s="41"/>
      <c r="I46" s="39"/>
      <c r="J46" s="30">
        <f>J45</f>
        <v>46085</v>
      </c>
      <c r="K46" s="34" t="s">
        <v>23</v>
      </c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>
        <f>J45+1</f>
        <v>46086</v>
      </c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JPY157.16-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JPY23.08-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2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X7702"/>
  <sheetViews>
    <sheetView view="pageBreakPreview" topLeftCell="A32" zoomScale="80" zoomScaleNormal="100" zoomScaleSheetLayoutView="80" workbookViewId="0">
      <selection activeCell="C53" sqref="C5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46086.354166666664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117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/>
      <c r="E5" s="98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23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46" t="s">
        <v>15</v>
      </c>
      <c r="D9" s="38"/>
      <c r="E9" s="40"/>
      <c r="F9" s="38"/>
      <c r="G9" s="40"/>
      <c r="H9" s="41"/>
      <c r="I9" s="40"/>
      <c r="J9" s="30"/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16</v>
      </c>
      <c r="D10" s="38"/>
      <c r="E10" s="40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24</v>
      </c>
      <c r="D11" s="38"/>
      <c r="E11" s="39"/>
      <c r="F11" s="38"/>
      <c r="G11" s="40"/>
      <c r="H11" s="41"/>
      <c r="I11" s="44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118</v>
      </c>
      <c r="D12" s="38"/>
      <c r="E12" s="39"/>
      <c r="F12" s="38"/>
      <c r="G12" s="43"/>
      <c r="H12" s="41"/>
      <c r="I12" s="40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 t="s">
        <v>25</v>
      </c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/>
      <c r="C14" s="37" t="s">
        <v>26</v>
      </c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/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/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/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31</v>
      </c>
      <c r="D36" s="144" t="s">
        <v>73</v>
      </c>
      <c r="E36" s="145">
        <v>46073</v>
      </c>
      <c r="F36" s="146" t="s">
        <v>62</v>
      </c>
      <c r="G36" s="147">
        <v>46074</v>
      </c>
      <c r="H36" s="148" t="s">
        <v>119</v>
      </c>
      <c r="I36" s="149">
        <v>46074</v>
      </c>
      <c r="J36" s="30">
        <f>J37+2</f>
        <v>46072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120</v>
      </c>
      <c r="C37" s="150" t="s">
        <v>121</v>
      </c>
      <c r="D37" s="151" t="s">
        <v>47</v>
      </c>
      <c r="E37" s="152">
        <v>46075</v>
      </c>
      <c r="F37" s="151" t="s">
        <v>122</v>
      </c>
      <c r="G37" s="153">
        <v>46075</v>
      </c>
      <c r="H37" s="154" t="s">
        <v>69</v>
      </c>
      <c r="I37" s="152">
        <v>46076</v>
      </c>
      <c r="J37" s="30">
        <v>46070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46077</v>
      </c>
      <c r="F38" s="156" t="s">
        <v>124</v>
      </c>
      <c r="G38" s="158">
        <v>46077</v>
      </c>
      <c r="H38" s="159" t="s">
        <v>125</v>
      </c>
      <c r="I38" s="157">
        <v>46077</v>
      </c>
      <c r="J38" s="30">
        <f>J36+2</f>
        <v>46074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126</v>
      </c>
      <c r="E41" s="157">
        <v>46079</v>
      </c>
      <c r="F41" s="156" t="s">
        <v>127</v>
      </c>
      <c r="G41" s="158">
        <v>46079</v>
      </c>
      <c r="H41" s="159" t="s">
        <v>128</v>
      </c>
      <c r="I41" s="157">
        <v>46079</v>
      </c>
      <c r="J41" s="30">
        <f>J38+1</f>
        <v>46075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26</v>
      </c>
      <c r="D42" s="156" t="s">
        <v>126</v>
      </c>
      <c r="E42" s="163">
        <v>46080</v>
      </c>
      <c r="F42" s="144" t="s">
        <v>52</v>
      </c>
      <c r="G42" s="164">
        <v>46080</v>
      </c>
      <c r="H42" s="159" t="s">
        <v>124</v>
      </c>
      <c r="I42" s="163">
        <v>46080</v>
      </c>
      <c r="J42" s="30">
        <f>J43</f>
        <v>46078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70</v>
      </c>
      <c r="E43" s="157">
        <v>46080</v>
      </c>
      <c r="F43" s="156" t="s">
        <v>129</v>
      </c>
      <c r="G43" s="158">
        <v>46080</v>
      </c>
      <c r="H43" s="159" t="s">
        <v>73</v>
      </c>
      <c r="I43" s="163">
        <v>46080</v>
      </c>
      <c r="J43" s="30">
        <f>J45+1</f>
        <v>46078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130</v>
      </c>
      <c r="E44" s="157">
        <v>46081</v>
      </c>
      <c r="F44" s="156" t="s">
        <v>131</v>
      </c>
      <c r="G44" s="158">
        <v>46081</v>
      </c>
      <c r="H44" s="159" t="s">
        <v>132</v>
      </c>
      <c r="I44" s="163">
        <v>46081</v>
      </c>
      <c r="J44" s="30">
        <f>J41+1</f>
        <v>46076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133</v>
      </c>
      <c r="E45" s="157">
        <v>46081</v>
      </c>
      <c r="F45" s="156" t="s">
        <v>63</v>
      </c>
      <c r="G45" s="158">
        <v>46081</v>
      </c>
      <c r="H45" s="159" t="s">
        <v>134</v>
      </c>
      <c r="I45" s="157">
        <v>46081</v>
      </c>
      <c r="J45" s="30">
        <f>J46</f>
        <v>46077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15</v>
      </c>
      <c r="D46" s="156" t="s">
        <v>135</v>
      </c>
      <c r="E46" s="157">
        <v>46082</v>
      </c>
      <c r="F46" s="156" t="s">
        <v>91</v>
      </c>
      <c r="G46" s="158">
        <v>46083</v>
      </c>
      <c r="H46" s="159" t="s">
        <v>136</v>
      </c>
      <c r="I46" s="157">
        <v>46083</v>
      </c>
      <c r="J46" s="30">
        <f>J44+1</f>
        <v>46077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175" t="s">
        <v>14</v>
      </c>
      <c r="D47" s="176" t="s">
        <v>55</v>
      </c>
      <c r="E47" s="163">
        <v>46084</v>
      </c>
      <c r="F47" s="176" t="s">
        <v>137</v>
      </c>
      <c r="G47" s="164">
        <v>46084</v>
      </c>
      <c r="H47" s="159" t="s">
        <v>138</v>
      </c>
      <c r="I47" s="163">
        <v>46084</v>
      </c>
      <c r="J47" s="30">
        <f>J43+1</f>
        <v>46079</v>
      </c>
      <c r="K47" s="111" t="s">
        <v>139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 t="s">
        <v>19</v>
      </c>
      <c r="C50" s="7" t="s">
        <v>29</v>
      </c>
      <c r="D50" s="38" t="s">
        <v>50</v>
      </c>
      <c r="E50" s="39">
        <v>46059</v>
      </c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 t="s">
        <v>140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51" t="s">
        <v>141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54" t="s">
        <v>142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3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X7702"/>
  <sheetViews>
    <sheetView view="pageBreakPreview" topLeftCell="A31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46083.354166666664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143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63</v>
      </c>
      <c r="E5" s="140">
        <v>46075</v>
      </c>
      <c r="F5" s="139" t="s">
        <v>63</v>
      </c>
      <c r="G5" s="140">
        <v>46075</v>
      </c>
      <c r="H5" s="139" t="s">
        <v>144</v>
      </c>
      <c r="I5" s="141">
        <v>46076</v>
      </c>
      <c r="J5" s="21">
        <v>46070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70</v>
      </c>
      <c r="E8" s="163">
        <v>46078</v>
      </c>
      <c r="F8" s="156" t="s">
        <v>71</v>
      </c>
      <c r="G8" s="164">
        <v>46078</v>
      </c>
      <c r="H8" s="159" t="s">
        <v>146</v>
      </c>
      <c r="I8" s="164">
        <v>46078</v>
      </c>
      <c r="J8" s="30">
        <f>J9</f>
        <v>46074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26</v>
      </c>
      <c r="D9" s="156" t="s">
        <v>147</v>
      </c>
      <c r="E9" s="163">
        <v>46078</v>
      </c>
      <c r="F9" s="156" t="s">
        <v>148</v>
      </c>
      <c r="G9" s="158">
        <v>46078</v>
      </c>
      <c r="H9" s="159" t="s">
        <v>149</v>
      </c>
      <c r="I9" s="164">
        <v>46078</v>
      </c>
      <c r="J9" s="30">
        <f>J13+1</f>
        <v>46074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150</v>
      </c>
      <c r="E10" s="157">
        <v>46079</v>
      </c>
      <c r="F10" s="156" t="s">
        <v>113</v>
      </c>
      <c r="G10" s="158">
        <v>46079</v>
      </c>
      <c r="H10" s="159" t="s">
        <v>151</v>
      </c>
      <c r="I10" s="157">
        <v>46079</v>
      </c>
      <c r="J10" s="30">
        <f>J5+2</f>
        <v>46072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2"/>
      <c r="C11" s="177" t="s">
        <v>15</v>
      </c>
      <c r="D11" s="170" t="s">
        <v>152</v>
      </c>
      <c r="E11" s="178">
        <v>46080</v>
      </c>
      <c r="F11" s="170" t="s">
        <v>153</v>
      </c>
      <c r="G11" s="178">
        <v>46080</v>
      </c>
      <c r="H11" s="172" t="s">
        <v>132</v>
      </c>
      <c r="I11" s="178">
        <v>46080</v>
      </c>
      <c r="J11" s="30">
        <f>J10+1</f>
        <v>46073</v>
      </c>
      <c r="K11" s="35"/>
      <c r="L11" s="23"/>
      <c r="M11" s="23"/>
      <c r="N11" s="23"/>
      <c r="O11" s="23"/>
    </row>
    <row r="12" spans="2:15" s="7" customFormat="1" ht="15" customHeight="1" x14ac:dyDescent="0.25">
      <c r="B12" s="36"/>
      <c r="C12" s="179" t="s">
        <v>16</v>
      </c>
      <c r="D12" s="170" t="s">
        <v>60</v>
      </c>
      <c r="E12" s="178">
        <v>46080</v>
      </c>
      <c r="F12" s="170" t="s">
        <v>154</v>
      </c>
      <c r="G12" s="171">
        <v>46080</v>
      </c>
      <c r="H12" s="172" t="s">
        <v>155</v>
      </c>
      <c r="I12" s="178">
        <v>46080</v>
      </c>
      <c r="J12" s="30">
        <f>J11</f>
        <v>46073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179" t="s">
        <v>24</v>
      </c>
      <c r="D13" s="170" t="s">
        <v>156</v>
      </c>
      <c r="E13" s="180">
        <v>46080</v>
      </c>
      <c r="F13" s="170" t="s">
        <v>157</v>
      </c>
      <c r="G13" s="178">
        <v>46080</v>
      </c>
      <c r="H13" s="172" t="s">
        <v>73</v>
      </c>
      <c r="I13" s="173">
        <v>46080</v>
      </c>
      <c r="J13" s="30">
        <f>J12</f>
        <v>46073</v>
      </c>
      <c r="K13" s="34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179" t="s">
        <v>118</v>
      </c>
      <c r="D14" s="170" t="s">
        <v>49</v>
      </c>
      <c r="E14" s="180">
        <v>46080</v>
      </c>
      <c r="F14" s="170" t="s">
        <v>102</v>
      </c>
      <c r="G14" s="171">
        <v>46081</v>
      </c>
      <c r="H14" s="172" t="s">
        <v>52</v>
      </c>
      <c r="I14" s="173">
        <v>46081</v>
      </c>
      <c r="J14" s="30">
        <f>J8</f>
        <v>46074</v>
      </c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158</v>
      </c>
      <c r="C15" s="177" t="s">
        <v>25</v>
      </c>
      <c r="D15" s="181" t="s">
        <v>48</v>
      </c>
      <c r="E15" s="182">
        <v>46081</v>
      </c>
      <c r="F15" s="170" t="s">
        <v>157</v>
      </c>
      <c r="G15" s="171">
        <v>46081</v>
      </c>
      <c r="H15" s="183" t="s">
        <v>159</v>
      </c>
      <c r="I15" s="184">
        <v>46081</v>
      </c>
      <c r="J15" s="30"/>
      <c r="K15" s="42" t="s">
        <v>160</v>
      </c>
      <c r="L15" s="23"/>
      <c r="M15" s="23"/>
      <c r="N15" s="23"/>
      <c r="O15" s="23"/>
    </row>
    <row r="16" spans="2:15" s="7" customFormat="1" ht="15" customHeight="1" x14ac:dyDescent="0.25">
      <c r="B16" s="51" t="s">
        <v>161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162</v>
      </c>
      <c r="C17" s="55" t="s">
        <v>11</v>
      </c>
      <c r="D17" s="56" t="s">
        <v>163</v>
      </c>
      <c r="E17" s="57">
        <v>46083</v>
      </c>
      <c r="F17" s="56"/>
      <c r="G17" s="58"/>
      <c r="H17" s="59"/>
      <c r="I17" s="60"/>
      <c r="J17" s="61">
        <f>J9+3</f>
        <v>46077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126</v>
      </c>
      <c r="E20" s="145">
        <v>46069</v>
      </c>
      <c r="F20" s="185" t="s">
        <v>164</v>
      </c>
      <c r="G20" s="141">
        <v>46069</v>
      </c>
      <c r="H20" s="186" t="s">
        <v>165</v>
      </c>
      <c r="I20" s="187">
        <v>46070</v>
      </c>
      <c r="J20" s="21">
        <v>46067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 t="s">
        <v>167</v>
      </c>
      <c r="C23" s="188" t="s">
        <v>25</v>
      </c>
      <c r="D23" s="176" t="s">
        <v>70</v>
      </c>
      <c r="E23" s="157">
        <v>46072</v>
      </c>
      <c r="F23" s="176" t="s">
        <v>168</v>
      </c>
      <c r="G23" s="157">
        <v>46072</v>
      </c>
      <c r="H23" s="176" t="s">
        <v>73</v>
      </c>
      <c r="I23" s="157">
        <v>46072</v>
      </c>
      <c r="J23" s="30">
        <f>J25+1</f>
        <v>46072</v>
      </c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26</v>
      </c>
      <c r="D24" s="156" t="s">
        <v>169</v>
      </c>
      <c r="E24" s="163">
        <v>46072</v>
      </c>
      <c r="F24" s="156" t="s">
        <v>170</v>
      </c>
      <c r="G24" s="164">
        <v>46072</v>
      </c>
      <c r="H24" s="159" t="s">
        <v>171</v>
      </c>
      <c r="I24" s="163">
        <v>46072</v>
      </c>
      <c r="J24" s="30">
        <f>J23</f>
        <v>46072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118</v>
      </c>
      <c r="D25" s="156" t="s">
        <v>77</v>
      </c>
      <c r="E25" s="157">
        <v>46073</v>
      </c>
      <c r="F25" s="156" t="s">
        <v>102</v>
      </c>
      <c r="G25" s="157">
        <v>46042</v>
      </c>
      <c r="H25" s="156" t="s">
        <v>126</v>
      </c>
      <c r="I25" s="157">
        <v>46073</v>
      </c>
      <c r="J25" s="30">
        <f>J28+1</f>
        <v>46071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16</v>
      </c>
      <c r="D26" s="156" t="s">
        <v>71</v>
      </c>
      <c r="E26" s="157">
        <v>46073</v>
      </c>
      <c r="F26" s="156" t="s">
        <v>47</v>
      </c>
      <c r="G26" s="157">
        <v>46073</v>
      </c>
      <c r="H26" s="156" t="s">
        <v>84</v>
      </c>
      <c r="I26" s="157">
        <v>46073</v>
      </c>
      <c r="J26" s="30">
        <f>J20+3</f>
        <v>46070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15</v>
      </c>
      <c r="D27" s="176" t="s">
        <v>48</v>
      </c>
      <c r="E27" s="157">
        <v>46073</v>
      </c>
      <c r="F27" s="156" t="s">
        <v>50</v>
      </c>
      <c r="G27" s="157">
        <v>46074</v>
      </c>
      <c r="H27" s="156" t="s">
        <v>53</v>
      </c>
      <c r="I27" s="157">
        <v>46074</v>
      </c>
      <c r="J27" s="30">
        <f>J26</f>
        <v>46070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24</v>
      </c>
      <c r="D28" s="176" t="s">
        <v>129</v>
      </c>
      <c r="E28" s="157">
        <v>46074</v>
      </c>
      <c r="F28" s="176" t="s">
        <v>63</v>
      </c>
      <c r="G28" s="157">
        <v>46074</v>
      </c>
      <c r="H28" s="176" t="s">
        <v>48</v>
      </c>
      <c r="I28" s="157">
        <v>46074</v>
      </c>
      <c r="J28" s="30">
        <f>J27</f>
        <v>46070</v>
      </c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JPY154.33-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JPY22.51-</v>
      </c>
      <c r="C32" s="90" t="s">
        <v>22</v>
      </c>
      <c r="D32" s="91" t="s">
        <v>172</v>
      </c>
      <c r="E32" s="92">
        <v>46077</v>
      </c>
      <c r="F32" s="93"/>
      <c r="G32" s="94"/>
      <c r="H32" s="91"/>
      <c r="I32" s="94"/>
      <c r="J32" s="61">
        <f>J24+2</f>
        <v>46074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37" t="s">
        <v>31</v>
      </c>
      <c r="D36" s="71"/>
      <c r="E36" s="72"/>
      <c r="F36" s="79"/>
      <c r="G36" s="102"/>
      <c r="H36" s="103"/>
      <c r="I36" s="104"/>
      <c r="J36" s="30"/>
      <c r="K36" s="42"/>
      <c r="L36" s="23"/>
      <c r="M36" s="23"/>
      <c r="N36" s="23"/>
      <c r="O36" s="23"/>
    </row>
    <row r="37" spans="2:15" s="7" customFormat="1" ht="15" customHeight="1" x14ac:dyDescent="0.25">
      <c r="B37" s="189"/>
      <c r="C37" s="117" t="s">
        <v>121</v>
      </c>
      <c r="D37" s="81"/>
      <c r="E37" s="190"/>
      <c r="F37" s="81"/>
      <c r="G37" s="120"/>
      <c r="H37" s="121"/>
      <c r="I37" s="190"/>
      <c r="J37" s="30"/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/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/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/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/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44"/>
      <c r="J45" s="30"/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26</v>
      </c>
      <c r="D46" s="47"/>
      <c r="E46" s="39"/>
      <c r="F46" s="47"/>
      <c r="G46" s="40"/>
      <c r="H46" s="41"/>
      <c r="I46" s="39"/>
      <c r="J46" s="30"/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/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/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4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X7702"/>
  <sheetViews>
    <sheetView view="pageBreakPreview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46073.354166666664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175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126</v>
      </c>
      <c r="E5" s="140">
        <v>46067</v>
      </c>
      <c r="F5" s="139" t="s">
        <v>176</v>
      </c>
      <c r="G5" s="140">
        <v>46069</v>
      </c>
      <c r="H5" s="139" t="s">
        <v>71</v>
      </c>
      <c r="I5" s="141">
        <v>46069</v>
      </c>
      <c r="J5" s="21">
        <v>46063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177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25</v>
      </c>
      <c r="D8" s="156" t="s">
        <v>63</v>
      </c>
      <c r="E8" s="163">
        <v>46071</v>
      </c>
      <c r="F8" s="156" t="s">
        <v>178</v>
      </c>
      <c r="G8" s="158">
        <v>46071</v>
      </c>
      <c r="H8" s="159" t="s">
        <v>179</v>
      </c>
      <c r="I8" s="164">
        <v>46071</v>
      </c>
      <c r="J8" s="30">
        <f>J12</f>
        <v>46067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65" t="s">
        <v>15</v>
      </c>
      <c r="D9" s="156" t="s">
        <v>180</v>
      </c>
      <c r="E9" s="164">
        <v>46072</v>
      </c>
      <c r="F9" s="156" t="s">
        <v>181</v>
      </c>
      <c r="G9" s="164">
        <v>46072</v>
      </c>
      <c r="H9" s="159" t="s">
        <v>182</v>
      </c>
      <c r="I9" s="164">
        <v>46072</v>
      </c>
      <c r="J9" s="30">
        <f>J11+1</f>
        <v>46066</v>
      </c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70</v>
      </c>
      <c r="E10" s="164">
        <v>46072</v>
      </c>
      <c r="F10" s="156" t="s">
        <v>183</v>
      </c>
      <c r="G10" s="158">
        <v>46072</v>
      </c>
      <c r="H10" s="159" t="s">
        <v>184</v>
      </c>
      <c r="I10" s="164">
        <v>46072</v>
      </c>
      <c r="J10" s="30">
        <f>J9</f>
        <v>46066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37" t="s">
        <v>14</v>
      </c>
      <c r="D11" s="156" t="s">
        <v>42</v>
      </c>
      <c r="E11" s="157">
        <v>46073</v>
      </c>
      <c r="F11" s="156" t="s">
        <v>46</v>
      </c>
      <c r="G11" s="158">
        <v>46073</v>
      </c>
      <c r="H11" s="41" t="s">
        <v>65</v>
      </c>
      <c r="I11" s="44">
        <v>46073</v>
      </c>
      <c r="J11" s="30">
        <f>J5+2</f>
        <v>46065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4"/>
      <c r="J12" s="30">
        <f>J10+1</f>
        <v>46067</v>
      </c>
      <c r="K12" s="34" t="s">
        <v>23</v>
      </c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185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187</v>
      </c>
      <c r="C17" s="55" t="s">
        <v>11</v>
      </c>
      <c r="D17" s="56"/>
      <c r="E17" s="57"/>
      <c r="F17" s="56"/>
      <c r="G17" s="58"/>
      <c r="H17" s="59"/>
      <c r="I17" s="60"/>
      <c r="J17" s="61">
        <f>J8+3</f>
        <v>46070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27</v>
      </c>
      <c r="C20" s="136" t="s">
        <v>29</v>
      </c>
      <c r="D20" s="144" t="s">
        <v>54</v>
      </c>
      <c r="E20" s="145">
        <v>46057</v>
      </c>
      <c r="F20" s="185" t="s">
        <v>188</v>
      </c>
      <c r="G20" s="141">
        <v>46058</v>
      </c>
      <c r="H20" s="186" t="s">
        <v>189</v>
      </c>
      <c r="I20" s="187">
        <v>46058</v>
      </c>
      <c r="J20" s="21">
        <v>46057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143" t="s">
        <v>31</v>
      </c>
      <c r="D21" s="144" t="s">
        <v>190</v>
      </c>
      <c r="E21" s="145">
        <v>46059</v>
      </c>
      <c r="F21" s="156" t="s">
        <v>191</v>
      </c>
      <c r="G21" s="158">
        <v>46060</v>
      </c>
      <c r="H21" s="159" t="s">
        <v>77</v>
      </c>
      <c r="I21" s="158">
        <v>46061</v>
      </c>
      <c r="J21" s="30">
        <f>J20</f>
        <v>46057</v>
      </c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120</v>
      </c>
      <c r="C22" s="143" t="s">
        <v>32</v>
      </c>
      <c r="D22" s="146" t="s">
        <v>144</v>
      </c>
      <c r="E22" s="192">
        <v>46062</v>
      </c>
      <c r="F22" s="151" t="s">
        <v>52</v>
      </c>
      <c r="G22" s="157">
        <v>46062</v>
      </c>
      <c r="H22" s="156" t="s">
        <v>163</v>
      </c>
      <c r="I22" s="158">
        <v>46063</v>
      </c>
      <c r="J22" s="30">
        <f>J21+1</f>
        <v>46058</v>
      </c>
      <c r="K22" s="78"/>
      <c r="L22" s="23"/>
      <c r="M22" s="23"/>
      <c r="N22" s="23"/>
      <c r="O22" s="23"/>
    </row>
    <row r="23" spans="2:15" s="7" customFormat="1" ht="15" customHeight="1" x14ac:dyDescent="0.25">
      <c r="B23" s="84" t="s">
        <v>192</v>
      </c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165" t="s">
        <v>193</v>
      </c>
      <c r="D25" s="176" t="s">
        <v>102</v>
      </c>
      <c r="E25" s="157">
        <v>46065</v>
      </c>
      <c r="F25" s="176" t="s">
        <v>194</v>
      </c>
      <c r="G25" s="157">
        <v>46065</v>
      </c>
      <c r="H25" s="176" t="s">
        <v>85</v>
      </c>
      <c r="I25" s="157">
        <v>46065</v>
      </c>
      <c r="J25" s="30">
        <f>J22+2</f>
        <v>46060</v>
      </c>
      <c r="K25" s="31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14</v>
      </c>
      <c r="D26" s="156" t="s">
        <v>131</v>
      </c>
      <c r="E26" s="157">
        <v>46066</v>
      </c>
      <c r="F26" s="156" t="s">
        <v>194</v>
      </c>
      <c r="G26" s="157">
        <v>46066</v>
      </c>
      <c r="H26" s="156" t="s">
        <v>125</v>
      </c>
      <c r="I26" s="157">
        <v>46066</v>
      </c>
      <c r="J26" s="30">
        <f>J27+1</f>
        <v>46062</v>
      </c>
      <c r="K26" s="83"/>
      <c r="L26" s="23"/>
      <c r="M26" s="23"/>
      <c r="N26" s="23"/>
      <c r="O26" s="23"/>
    </row>
    <row r="27" spans="2:15" s="7" customFormat="1" ht="15" customHeight="1" x14ac:dyDescent="0.25">
      <c r="B27" s="87"/>
      <c r="C27" s="188" t="s">
        <v>25</v>
      </c>
      <c r="D27" s="176" t="s">
        <v>125</v>
      </c>
      <c r="E27" s="157">
        <v>46066</v>
      </c>
      <c r="F27" s="176" t="s">
        <v>195</v>
      </c>
      <c r="G27" s="157">
        <v>46067</v>
      </c>
      <c r="H27" s="176" t="s">
        <v>196</v>
      </c>
      <c r="I27" s="157">
        <v>46067</v>
      </c>
      <c r="J27" s="30">
        <f>J25+1</f>
        <v>46061</v>
      </c>
      <c r="K27" s="34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JPY22.90-</v>
      </c>
      <c r="C32" s="90" t="s">
        <v>22</v>
      </c>
      <c r="D32" s="91" t="s">
        <v>196</v>
      </c>
      <c r="E32" s="92">
        <v>46069</v>
      </c>
      <c r="F32" s="93"/>
      <c r="G32" s="94"/>
      <c r="H32" s="91"/>
      <c r="I32" s="94"/>
      <c r="J32" s="61">
        <f>J26+2</f>
        <v>46064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50" t="s">
        <v>121</v>
      </c>
      <c r="D36" s="151" t="s">
        <v>49</v>
      </c>
      <c r="E36" s="152">
        <v>46058</v>
      </c>
      <c r="F36" s="151" t="s">
        <v>197</v>
      </c>
      <c r="G36" s="153">
        <v>46059</v>
      </c>
      <c r="H36" s="154" t="s">
        <v>198</v>
      </c>
      <c r="I36" s="152">
        <v>46059</v>
      </c>
      <c r="J36" s="30">
        <v>46056</v>
      </c>
      <c r="K36" s="42"/>
      <c r="L36" s="23"/>
      <c r="M36" s="23"/>
      <c r="N36" s="23"/>
      <c r="O36" s="23"/>
    </row>
    <row r="37" spans="2:15" s="7" customFormat="1" ht="15" customHeight="1" x14ac:dyDescent="0.25">
      <c r="B37" s="189" t="s">
        <v>199</v>
      </c>
      <c r="C37" s="143" t="s">
        <v>31</v>
      </c>
      <c r="D37" s="144" t="s">
        <v>110</v>
      </c>
      <c r="E37" s="145">
        <v>46060</v>
      </c>
      <c r="F37" s="146" t="s">
        <v>200</v>
      </c>
      <c r="G37" s="147">
        <v>46062</v>
      </c>
      <c r="H37" s="148" t="s">
        <v>109</v>
      </c>
      <c r="I37" s="149">
        <v>46062</v>
      </c>
      <c r="J37" s="30">
        <f>J36+2</f>
        <v>46058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46063</v>
      </c>
      <c r="F38" s="156" t="s">
        <v>200</v>
      </c>
      <c r="G38" s="158">
        <v>46064</v>
      </c>
      <c r="H38" s="159" t="s">
        <v>201</v>
      </c>
      <c r="I38" s="157">
        <v>46064</v>
      </c>
      <c r="J38" s="30">
        <f>J37+2</f>
        <v>46060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46</v>
      </c>
      <c r="E39" s="157">
        <v>46065</v>
      </c>
      <c r="F39" s="156" t="s">
        <v>202</v>
      </c>
      <c r="G39" s="158">
        <v>46066</v>
      </c>
      <c r="H39" s="159" t="s">
        <v>203</v>
      </c>
      <c r="I39" s="157">
        <v>46066</v>
      </c>
      <c r="J39" s="30">
        <f>J38</f>
        <v>46060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 t="s">
        <v>23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204</v>
      </c>
      <c r="E42" s="157">
        <v>46068</v>
      </c>
      <c r="F42" s="156" t="s">
        <v>205</v>
      </c>
      <c r="G42" s="158">
        <v>46068</v>
      </c>
      <c r="H42" s="159" t="s">
        <v>206</v>
      </c>
      <c r="I42" s="157">
        <v>46068</v>
      </c>
      <c r="J42" s="30">
        <f>J45+1</f>
        <v>46064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75" t="s">
        <v>26</v>
      </c>
      <c r="D43" s="176" t="s">
        <v>157</v>
      </c>
      <c r="E43" s="163">
        <v>46068</v>
      </c>
      <c r="F43" s="176" t="s">
        <v>78</v>
      </c>
      <c r="G43" s="164">
        <v>46068</v>
      </c>
      <c r="H43" s="159" t="s">
        <v>134</v>
      </c>
      <c r="I43" s="163">
        <v>46068</v>
      </c>
      <c r="J43" s="30">
        <f>J42</f>
        <v>46064</v>
      </c>
      <c r="K43" s="1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207</v>
      </c>
      <c r="E44" s="157">
        <v>46069</v>
      </c>
      <c r="F44" s="156" t="s">
        <v>208</v>
      </c>
      <c r="G44" s="158">
        <v>46069</v>
      </c>
      <c r="H44" s="159" t="s">
        <v>209</v>
      </c>
      <c r="I44" s="157">
        <v>46069</v>
      </c>
      <c r="J44" s="30">
        <f>J46+1</f>
        <v>46063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72</v>
      </c>
      <c r="E45" s="157">
        <v>46069</v>
      </c>
      <c r="F45" s="156" t="s">
        <v>46</v>
      </c>
      <c r="G45" s="158">
        <v>46070</v>
      </c>
      <c r="H45" s="159" t="s">
        <v>78</v>
      </c>
      <c r="I45" s="157">
        <v>46070</v>
      </c>
      <c r="J45" s="30">
        <f>J44</f>
        <v>46063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16</v>
      </c>
      <c r="D46" s="156" t="s">
        <v>210</v>
      </c>
      <c r="E46" s="157">
        <v>46070</v>
      </c>
      <c r="F46" s="156" t="s">
        <v>211</v>
      </c>
      <c r="G46" s="158">
        <v>46071</v>
      </c>
      <c r="H46" s="159" t="s">
        <v>212</v>
      </c>
      <c r="I46" s="163">
        <v>46071</v>
      </c>
      <c r="J46" s="30">
        <f>J39+2</f>
        <v>46062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117" t="s">
        <v>31</v>
      </c>
      <c r="D50" s="118" t="s">
        <v>73</v>
      </c>
      <c r="E50" s="119">
        <v>46073</v>
      </c>
      <c r="F50" s="81"/>
      <c r="G50" s="120"/>
      <c r="H50" s="121"/>
      <c r="I50" s="120"/>
      <c r="J50" s="122">
        <f>J51+1</f>
        <v>46071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7" t="s">
        <v>29</v>
      </c>
      <c r="D51" s="38"/>
      <c r="E51" s="39"/>
      <c r="F51" s="38"/>
      <c r="G51" s="40"/>
      <c r="H51" s="38"/>
      <c r="I51" s="40"/>
      <c r="J51" s="115">
        <f>J43+6</f>
        <v>46070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>
        <f>J50+3</f>
        <v>46074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JPY22.90-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 t="s">
        <v>23</v>
      </c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5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14</vt:i4>
      </vt:variant>
      <vt:variant>
        <vt:lpstr>名前付き一覧</vt:lpstr>
      </vt:variant>
      <vt:variant>
        <vt:i4>14</vt:i4>
      </vt:variant>
    </vt:vector>
  </HeadingPairs>
  <TitlesOfParts>
    <vt:vector size="28" baseType="lpstr">
      <vt:lpstr>WK15・2026</vt:lpstr>
      <vt:lpstr>WK14・2026</vt:lpstr>
      <vt:lpstr>WK13・2026</vt:lpstr>
      <vt:lpstr>WK12・2026</vt:lpstr>
      <vt:lpstr>WK11・2026</vt:lpstr>
      <vt:lpstr>WK10・2026</vt:lpstr>
      <vt:lpstr>WK09・2026</vt:lpstr>
      <vt:lpstr>WK08・2026</vt:lpstr>
      <vt:lpstr>WK07・2026</vt:lpstr>
      <vt:lpstr>WK06・2026</vt:lpstr>
      <vt:lpstr>WK05・2026</vt:lpstr>
      <vt:lpstr>WK04・2026</vt:lpstr>
      <vt:lpstr>WK03・2026</vt:lpstr>
      <vt:lpstr>WK02・2026</vt:lpstr>
      <vt:lpstr>WK02・2026!Print_Area</vt:lpstr>
      <vt:lpstr>WK03・2026!Print_Area</vt:lpstr>
      <vt:lpstr>WK04・2026!Print_Area</vt:lpstr>
      <vt:lpstr>WK05・2026!Print_Area</vt:lpstr>
      <vt:lpstr>WK06・2026!Print_Area</vt:lpstr>
      <vt:lpstr>WK07・2026!Print_Area</vt:lpstr>
      <vt:lpstr>WK08・2026!Print_Area</vt:lpstr>
      <vt:lpstr>WK09・2026!Print_Area</vt:lpstr>
      <vt:lpstr>WK10・2026!Print_Area</vt:lpstr>
      <vt:lpstr>WK11・2026!Print_Area</vt:lpstr>
      <vt:lpstr>WK12・2026!Print_Area</vt:lpstr>
      <vt:lpstr>WK13・2026!Print_Area</vt:lpstr>
      <vt:lpstr>WK14・2026!Print_Area</vt:lpstr>
      <vt:lpstr>WK15・2026!Print_Area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久保田 慶三</dc:creator>
  <cp:lastModifiedBy>久保田 慶三</cp:lastModifiedBy>
  <dcterms:created xsi:type="dcterms:W3CDTF">2026-03-12T23:31:06Z</dcterms:created>
  <dcterms:modified xsi:type="dcterms:W3CDTF">2026-04-07T04:07:39Z</dcterms:modified>
</cp:coreProperties>
</file>