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EDDA1395-908E-4762-901C-3067EB03F955}" xr6:coauthVersionLast="47" xr6:coauthVersionMax="47" xr10:uidLastSave="{00000000-0000-0000-0000-000000000000}"/>
  <bookViews>
    <workbookView xWindow="-110" yWindow="-110" windowWidth="19420" windowHeight="11500" tabRatio="788" xr2:uid="{00000000-000D-0000-FFFF-FFFF00000000}"/>
  </bookViews>
  <sheets>
    <sheet name="1) 日本 - 中国" sheetId="1" r:id="rId1"/>
    <sheet name="2) 中国 - 台湾" sheetId="7" r:id="rId2"/>
    <sheet name="3) 台湾 → 上海 → 日本" sheetId="5" r:id="rId3"/>
    <sheet name="4) 日本 → 上海 → 台湾" sheetId="6" r:id="rId4"/>
    <sheet name="5) 日本 - 上海 - ホーチミン" sheetId="4" r:id="rId5"/>
    <sheet name="6) 日本 - 上海 - ハイフォン" sheetId="10" r:id="rId6"/>
    <sheet name="7) 日本 - 上海 - レムチャバン" sheetId="3" r:id="rId7"/>
    <sheet name="8) ホーチミン → 青島 → 伊万里" sheetId="9" r:id="rId8"/>
  </sheets>
  <definedNames>
    <definedName name="_xlnm.Print_Area" localSheetId="1">'2) 中国 - 台湾'!$A$1:$N$43</definedName>
    <definedName name="_xlnm.Print_Area" localSheetId="2">'3) 台湾 → 上海 → 日本'!$A$1:$AA$48</definedName>
    <definedName name="_xlnm.Print_Area" localSheetId="3">'4) 日本 → 上海 → 台湾'!$A$1:$AA$48</definedName>
    <definedName name="_xlnm.Print_Area" localSheetId="4">'5) 日本 - 上海 - ホーチミン'!$A$1:$AE$48</definedName>
    <definedName name="_xlnm.Print_Area" localSheetId="5">'6) 日本 - 上海 - ハイフォン'!$A$1:$AE$48</definedName>
    <definedName name="_xlnm.Print_Area" localSheetId="6">'7) 日本 - 上海 - レムチャバン'!$A$1:$AE$48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8" i="10" l="1"/>
  <c r="X38" i="10"/>
  <c r="W38" i="10"/>
  <c r="V38" i="10"/>
  <c r="P38" i="10"/>
  <c r="O38" i="10"/>
  <c r="N38" i="10"/>
  <c r="L38" i="10"/>
  <c r="G38" i="10"/>
  <c r="Y37" i="10"/>
  <c r="X37" i="10"/>
  <c r="W37" i="10"/>
  <c r="V37" i="10"/>
  <c r="P37" i="10"/>
  <c r="O37" i="10"/>
  <c r="N37" i="10"/>
  <c r="L37" i="10"/>
  <c r="G37" i="10"/>
  <c r="Y36" i="10"/>
  <c r="X36" i="10"/>
  <c r="W36" i="10"/>
  <c r="V36" i="10"/>
  <c r="P36" i="10"/>
  <c r="O36" i="10"/>
  <c r="N36" i="10"/>
  <c r="L36" i="10"/>
  <c r="G36" i="10"/>
  <c r="Y35" i="10"/>
  <c r="X35" i="10"/>
  <c r="W35" i="10"/>
  <c r="V35" i="10"/>
  <c r="P35" i="10"/>
  <c r="O35" i="10"/>
  <c r="N35" i="10"/>
  <c r="L35" i="10"/>
  <c r="G35" i="10"/>
  <c r="Y34" i="10"/>
  <c r="X34" i="10"/>
  <c r="W34" i="10"/>
  <c r="V34" i="10"/>
  <c r="P34" i="10"/>
  <c r="O34" i="10"/>
  <c r="N34" i="10"/>
  <c r="L34" i="10"/>
  <c r="G34" i="10"/>
  <c r="Y33" i="10"/>
  <c r="X33" i="10"/>
  <c r="W33" i="10"/>
  <c r="V33" i="10"/>
  <c r="P33" i="10"/>
  <c r="O33" i="10"/>
  <c r="N33" i="10"/>
  <c r="L33" i="10"/>
  <c r="G33" i="10"/>
  <c r="Y32" i="10"/>
  <c r="X32" i="10"/>
  <c r="W32" i="10"/>
  <c r="V32" i="10"/>
  <c r="P32" i="10"/>
  <c r="O32" i="10"/>
  <c r="N32" i="10"/>
  <c r="L32" i="10"/>
  <c r="G32" i="10"/>
  <c r="Y31" i="10"/>
  <c r="X31" i="10"/>
  <c r="W31" i="10"/>
  <c r="V31" i="10"/>
  <c r="P31" i="10"/>
  <c r="O31" i="10"/>
  <c r="N31" i="10"/>
  <c r="L31" i="10"/>
  <c r="G31" i="10"/>
  <c r="Y30" i="10"/>
  <c r="X30" i="10"/>
  <c r="W30" i="10"/>
  <c r="V30" i="10"/>
  <c r="P30" i="10"/>
  <c r="O30" i="10"/>
  <c r="N30" i="10"/>
  <c r="L30" i="10"/>
  <c r="G30" i="10"/>
  <c r="Y29" i="10"/>
  <c r="X29" i="10"/>
  <c r="W29" i="10"/>
  <c r="V29" i="10"/>
  <c r="P29" i="10"/>
  <c r="O29" i="10"/>
  <c r="N29" i="10"/>
  <c r="L29" i="10"/>
  <c r="G29" i="10"/>
  <c r="Y28" i="10"/>
  <c r="X28" i="10"/>
  <c r="W28" i="10"/>
  <c r="V28" i="10"/>
  <c r="P28" i="10"/>
  <c r="O28" i="10"/>
  <c r="N28" i="10"/>
  <c r="L28" i="10"/>
  <c r="G28" i="10"/>
  <c r="Y27" i="10"/>
  <c r="X27" i="10"/>
  <c r="W27" i="10"/>
  <c r="V27" i="10"/>
  <c r="P27" i="10"/>
  <c r="O27" i="10"/>
  <c r="N27" i="10"/>
  <c r="M27" i="10"/>
  <c r="D27" i="10" s="1"/>
  <c r="A27" i="10" s="1"/>
  <c r="L27" i="10"/>
  <c r="H27" i="10"/>
  <c r="G27" i="10"/>
  <c r="F27" i="10"/>
  <c r="AE26" i="10"/>
  <c r="AB26" i="10"/>
  <c r="Z26" i="10"/>
  <c r="U26" i="10"/>
  <c r="T26" i="10"/>
  <c r="S26" i="10"/>
  <c r="R26" i="10"/>
  <c r="Q26" i="10"/>
  <c r="M26" i="10"/>
  <c r="D26" i="10"/>
  <c r="A26" i="10"/>
  <c r="AE25" i="10"/>
  <c r="AB25" i="10"/>
  <c r="Z25" i="10"/>
  <c r="U25" i="10"/>
  <c r="T25" i="10"/>
  <c r="S25" i="10"/>
  <c r="R25" i="10"/>
  <c r="Q25" i="10"/>
  <c r="M25" i="10"/>
  <c r="D25" i="10"/>
  <c r="A25" i="10"/>
  <c r="A24" i="10"/>
  <c r="Y21" i="10"/>
  <c r="X21" i="10"/>
  <c r="W21" i="10"/>
  <c r="V21" i="10"/>
  <c r="P21" i="10"/>
  <c r="O21" i="10"/>
  <c r="N21" i="10"/>
  <c r="L21" i="10"/>
  <c r="G21" i="10"/>
  <c r="Y20" i="10"/>
  <c r="X20" i="10"/>
  <c r="W20" i="10"/>
  <c r="V20" i="10"/>
  <c r="P20" i="10"/>
  <c r="O20" i="10"/>
  <c r="N20" i="10"/>
  <c r="L20" i="10"/>
  <c r="G20" i="10"/>
  <c r="Y19" i="10"/>
  <c r="X19" i="10"/>
  <c r="W19" i="10"/>
  <c r="V19" i="10"/>
  <c r="P19" i="10"/>
  <c r="O19" i="10"/>
  <c r="N19" i="10"/>
  <c r="L19" i="10"/>
  <c r="G19" i="10"/>
  <c r="Y18" i="10"/>
  <c r="X18" i="10"/>
  <c r="W18" i="10"/>
  <c r="V18" i="10"/>
  <c r="P18" i="10"/>
  <c r="O18" i="10"/>
  <c r="N18" i="10"/>
  <c r="L18" i="10"/>
  <c r="G18" i="10"/>
  <c r="Y17" i="10"/>
  <c r="X17" i="10"/>
  <c r="W17" i="10"/>
  <c r="V17" i="10"/>
  <c r="P17" i="10"/>
  <c r="O17" i="10"/>
  <c r="N17" i="10"/>
  <c r="L17" i="10"/>
  <c r="G17" i="10"/>
  <c r="Y16" i="10"/>
  <c r="X16" i="10"/>
  <c r="W16" i="10"/>
  <c r="V16" i="10"/>
  <c r="P16" i="10"/>
  <c r="O16" i="10"/>
  <c r="N16" i="10"/>
  <c r="L16" i="10"/>
  <c r="G16" i="10"/>
  <c r="Y15" i="10"/>
  <c r="X15" i="10"/>
  <c r="W15" i="10"/>
  <c r="V15" i="10"/>
  <c r="P15" i="10"/>
  <c r="O15" i="10"/>
  <c r="N15" i="10"/>
  <c r="L15" i="10"/>
  <c r="G15" i="10"/>
  <c r="Y14" i="10"/>
  <c r="X14" i="10"/>
  <c r="W14" i="10"/>
  <c r="V14" i="10"/>
  <c r="P14" i="10"/>
  <c r="O14" i="10"/>
  <c r="N14" i="10"/>
  <c r="L14" i="10"/>
  <c r="G14" i="10"/>
  <c r="Y13" i="10"/>
  <c r="X13" i="10"/>
  <c r="W13" i="10"/>
  <c r="V13" i="10"/>
  <c r="P13" i="10"/>
  <c r="O13" i="10"/>
  <c r="N13" i="10"/>
  <c r="L13" i="10"/>
  <c r="G13" i="10"/>
  <c r="Y12" i="10"/>
  <c r="X12" i="10"/>
  <c r="W12" i="10"/>
  <c r="V12" i="10"/>
  <c r="P12" i="10"/>
  <c r="O12" i="10"/>
  <c r="N12" i="10"/>
  <c r="L12" i="10"/>
  <c r="G12" i="10"/>
  <c r="Y11" i="10"/>
  <c r="X11" i="10"/>
  <c r="W11" i="10"/>
  <c r="V11" i="10"/>
  <c r="P11" i="10"/>
  <c r="O11" i="10"/>
  <c r="N11" i="10"/>
  <c r="L11" i="10"/>
  <c r="G11" i="10"/>
  <c r="Y10" i="10"/>
  <c r="X10" i="10"/>
  <c r="W10" i="10"/>
  <c r="V10" i="10"/>
  <c r="P10" i="10"/>
  <c r="O10" i="10"/>
  <c r="N10" i="10"/>
  <c r="M10" i="10"/>
  <c r="D10" i="10" s="1"/>
  <c r="A10" i="10" s="1"/>
  <c r="L10" i="10"/>
  <c r="H10" i="10"/>
  <c r="G10" i="10"/>
  <c r="F10" i="10"/>
  <c r="Z9" i="10"/>
  <c r="U9" i="10"/>
  <c r="T9" i="10"/>
  <c r="S9" i="10"/>
  <c r="R9" i="10"/>
  <c r="Q9" i="10"/>
  <c r="Z8" i="10"/>
  <c r="U8" i="10"/>
  <c r="T8" i="10"/>
  <c r="S8" i="10"/>
  <c r="R8" i="10"/>
  <c r="Q8" i="10"/>
  <c r="M8" i="10"/>
  <c r="AA4" i="10"/>
  <c r="AA3" i="10"/>
  <c r="Q1" i="10"/>
  <c r="Y38" i="3" l="1"/>
  <c r="X38" i="3"/>
  <c r="W38" i="3"/>
  <c r="V38" i="3"/>
  <c r="Y37" i="3"/>
  <c r="X37" i="3"/>
  <c r="W37" i="3"/>
  <c r="V37" i="3"/>
  <c r="Y36" i="3"/>
  <c r="X36" i="3"/>
  <c r="W36" i="3"/>
  <c r="V36" i="3"/>
  <c r="Y35" i="3"/>
  <c r="X35" i="3"/>
  <c r="W35" i="3"/>
  <c r="V35" i="3"/>
  <c r="Y34" i="3"/>
  <c r="X34" i="3"/>
  <c r="W34" i="3"/>
  <c r="V34" i="3"/>
  <c r="Y33" i="3"/>
  <c r="X33" i="3"/>
  <c r="W33" i="3"/>
  <c r="V33" i="3"/>
  <c r="Y32" i="3"/>
  <c r="X32" i="3"/>
  <c r="W32" i="3"/>
  <c r="V32" i="3"/>
  <c r="Y31" i="3"/>
  <c r="X31" i="3"/>
  <c r="W31" i="3"/>
  <c r="V31" i="3"/>
  <c r="Y30" i="3"/>
  <c r="X30" i="3"/>
  <c r="W30" i="3"/>
  <c r="V30" i="3"/>
  <c r="Y29" i="3"/>
  <c r="X29" i="3"/>
  <c r="W29" i="3"/>
  <c r="V29" i="3"/>
  <c r="Y28" i="3"/>
  <c r="X28" i="3"/>
  <c r="W28" i="3"/>
  <c r="V28" i="3"/>
  <c r="Y27" i="3"/>
  <c r="X27" i="3"/>
  <c r="W27" i="3"/>
  <c r="V27" i="3"/>
  <c r="P38" i="3"/>
  <c r="O38" i="3"/>
  <c r="N38" i="3"/>
  <c r="P37" i="3"/>
  <c r="O37" i="3"/>
  <c r="N37" i="3"/>
  <c r="P36" i="3"/>
  <c r="O36" i="3"/>
  <c r="N36" i="3"/>
  <c r="P35" i="3"/>
  <c r="O35" i="3"/>
  <c r="N35" i="3"/>
  <c r="P34" i="3"/>
  <c r="O34" i="3"/>
  <c r="N34" i="3"/>
  <c r="P33" i="3"/>
  <c r="O33" i="3"/>
  <c r="N33" i="3"/>
  <c r="P32" i="3"/>
  <c r="O32" i="3"/>
  <c r="N32" i="3"/>
  <c r="P31" i="3"/>
  <c r="O31" i="3"/>
  <c r="N31" i="3"/>
  <c r="P30" i="3"/>
  <c r="O30" i="3"/>
  <c r="N30" i="3"/>
  <c r="P29" i="3"/>
  <c r="O29" i="3"/>
  <c r="N29" i="3"/>
  <c r="P28" i="3"/>
  <c r="O28" i="3"/>
  <c r="N28" i="3"/>
  <c r="P27" i="3"/>
  <c r="O27" i="3"/>
  <c r="N27" i="3"/>
  <c r="L38" i="3"/>
  <c r="L37" i="3"/>
  <c r="L36" i="3"/>
  <c r="L35" i="3"/>
  <c r="L34" i="3"/>
  <c r="L33" i="3"/>
  <c r="L32" i="3"/>
  <c r="L31" i="3"/>
  <c r="L30" i="3"/>
  <c r="L29" i="3"/>
  <c r="L28" i="3"/>
  <c r="L27" i="3"/>
  <c r="Y21" i="3"/>
  <c r="X21" i="3"/>
  <c r="W21" i="3"/>
  <c r="V21" i="3"/>
  <c r="Y20" i="3"/>
  <c r="X20" i="3"/>
  <c r="W20" i="3"/>
  <c r="V20" i="3"/>
  <c r="Y19" i="3"/>
  <c r="X19" i="3"/>
  <c r="W19" i="3"/>
  <c r="V19" i="3"/>
  <c r="Y18" i="3"/>
  <c r="X18" i="3"/>
  <c r="W18" i="3"/>
  <c r="V18" i="3"/>
  <c r="Y17" i="3"/>
  <c r="X17" i="3"/>
  <c r="W17" i="3"/>
  <c r="V17" i="3"/>
  <c r="Y16" i="3"/>
  <c r="X16" i="3"/>
  <c r="W16" i="3"/>
  <c r="V16" i="3"/>
  <c r="Y15" i="3"/>
  <c r="X15" i="3"/>
  <c r="W15" i="3"/>
  <c r="V15" i="3"/>
  <c r="Y14" i="3"/>
  <c r="X14" i="3"/>
  <c r="W14" i="3"/>
  <c r="V14" i="3"/>
  <c r="Y13" i="3"/>
  <c r="X13" i="3"/>
  <c r="W13" i="3"/>
  <c r="V13" i="3"/>
  <c r="Y12" i="3"/>
  <c r="X12" i="3"/>
  <c r="W12" i="3"/>
  <c r="V12" i="3"/>
  <c r="Y11" i="3"/>
  <c r="X11" i="3"/>
  <c r="W11" i="3"/>
  <c r="V11" i="3"/>
  <c r="Y10" i="3"/>
  <c r="X10" i="3"/>
  <c r="W10" i="3"/>
  <c r="V10" i="3"/>
  <c r="P21" i="3"/>
  <c r="O21" i="3"/>
  <c r="N21" i="3"/>
  <c r="P20" i="3"/>
  <c r="O20" i="3"/>
  <c r="N20" i="3"/>
  <c r="P19" i="3"/>
  <c r="O19" i="3"/>
  <c r="N19" i="3"/>
  <c r="P18" i="3"/>
  <c r="O18" i="3"/>
  <c r="N18" i="3"/>
  <c r="P17" i="3"/>
  <c r="O17" i="3"/>
  <c r="N17" i="3"/>
  <c r="P16" i="3"/>
  <c r="O16" i="3"/>
  <c r="N16" i="3"/>
  <c r="P15" i="3"/>
  <c r="O15" i="3"/>
  <c r="N15" i="3"/>
  <c r="P14" i="3"/>
  <c r="O14" i="3"/>
  <c r="N14" i="3"/>
  <c r="P13" i="3"/>
  <c r="O13" i="3"/>
  <c r="N13" i="3"/>
  <c r="P12" i="3"/>
  <c r="O12" i="3"/>
  <c r="N12" i="3"/>
  <c r="P11" i="3"/>
  <c r="O11" i="3"/>
  <c r="N11" i="3"/>
  <c r="P10" i="3"/>
  <c r="O10" i="3"/>
  <c r="N10" i="3"/>
  <c r="L21" i="3"/>
  <c r="L20" i="3"/>
  <c r="L19" i="3"/>
  <c r="L18" i="3"/>
  <c r="L17" i="3"/>
  <c r="L16" i="3"/>
  <c r="L15" i="3"/>
  <c r="L14" i="3"/>
  <c r="L13" i="3"/>
  <c r="L12" i="3"/>
  <c r="L11" i="3"/>
  <c r="L10" i="3"/>
  <c r="M27" i="3"/>
  <c r="D27" i="3" s="1"/>
  <c r="A27" i="3" s="1"/>
  <c r="Y38" i="4"/>
  <c r="X38" i="4"/>
  <c r="W38" i="4"/>
  <c r="V38" i="4"/>
  <c r="Y37" i="4"/>
  <c r="X37" i="4"/>
  <c r="W37" i="4"/>
  <c r="V37" i="4"/>
  <c r="Y36" i="4"/>
  <c r="X36" i="4"/>
  <c r="W36" i="4"/>
  <c r="V36" i="4"/>
  <c r="Y35" i="4"/>
  <c r="X35" i="4"/>
  <c r="W35" i="4"/>
  <c r="V35" i="4"/>
  <c r="Y34" i="4"/>
  <c r="X34" i="4"/>
  <c r="W34" i="4"/>
  <c r="V34" i="4"/>
  <c r="Y33" i="4"/>
  <c r="X33" i="4"/>
  <c r="W33" i="4"/>
  <c r="V33" i="4"/>
  <c r="Y32" i="4"/>
  <c r="X32" i="4"/>
  <c r="W32" i="4"/>
  <c r="V32" i="4"/>
  <c r="Y31" i="4"/>
  <c r="X31" i="4"/>
  <c r="W31" i="4"/>
  <c r="V31" i="4"/>
  <c r="Y30" i="4"/>
  <c r="X30" i="4"/>
  <c r="W30" i="4"/>
  <c r="V30" i="4"/>
  <c r="Y29" i="4"/>
  <c r="X29" i="4"/>
  <c r="W29" i="4"/>
  <c r="V29" i="4"/>
  <c r="Y28" i="4"/>
  <c r="X28" i="4"/>
  <c r="W28" i="4"/>
  <c r="V28" i="4"/>
  <c r="Y27" i="4"/>
  <c r="X27" i="4"/>
  <c r="W27" i="4"/>
  <c r="V27" i="4"/>
  <c r="P38" i="4"/>
  <c r="O38" i="4"/>
  <c r="N38" i="4"/>
  <c r="P37" i="4"/>
  <c r="O37" i="4"/>
  <c r="N37" i="4"/>
  <c r="P36" i="4"/>
  <c r="O36" i="4"/>
  <c r="N36" i="4"/>
  <c r="P35" i="4"/>
  <c r="O35" i="4"/>
  <c r="N35" i="4"/>
  <c r="P34" i="4"/>
  <c r="O34" i="4"/>
  <c r="N34" i="4"/>
  <c r="P33" i="4"/>
  <c r="O33" i="4"/>
  <c r="N33" i="4"/>
  <c r="P32" i="4"/>
  <c r="O32" i="4"/>
  <c r="N32" i="4"/>
  <c r="P31" i="4"/>
  <c r="O31" i="4"/>
  <c r="N31" i="4"/>
  <c r="P30" i="4"/>
  <c r="O30" i="4"/>
  <c r="N30" i="4"/>
  <c r="P29" i="4"/>
  <c r="O29" i="4"/>
  <c r="N29" i="4"/>
  <c r="P28" i="4"/>
  <c r="O28" i="4"/>
  <c r="N28" i="4"/>
  <c r="P27" i="4"/>
  <c r="O27" i="4"/>
  <c r="N27" i="4"/>
  <c r="L38" i="4"/>
  <c r="L37" i="4"/>
  <c r="L36" i="4"/>
  <c r="L35" i="4"/>
  <c r="L34" i="4"/>
  <c r="L33" i="4"/>
  <c r="L32" i="4"/>
  <c r="L31" i="4"/>
  <c r="L30" i="4"/>
  <c r="L29" i="4"/>
  <c r="L28" i="4"/>
  <c r="L27" i="4"/>
  <c r="Y21" i="4"/>
  <c r="X21" i="4"/>
  <c r="W21" i="4"/>
  <c r="V21" i="4"/>
  <c r="Y20" i="4"/>
  <c r="X20" i="4"/>
  <c r="W20" i="4"/>
  <c r="V20" i="4"/>
  <c r="Y19" i="4"/>
  <c r="X19" i="4"/>
  <c r="W19" i="4"/>
  <c r="V19" i="4"/>
  <c r="Y18" i="4"/>
  <c r="X18" i="4"/>
  <c r="W18" i="4"/>
  <c r="V18" i="4"/>
  <c r="Y17" i="4"/>
  <c r="X17" i="4"/>
  <c r="W17" i="4"/>
  <c r="V17" i="4"/>
  <c r="Y16" i="4"/>
  <c r="X16" i="4"/>
  <c r="W16" i="4"/>
  <c r="V16" i="4"/>
  <c r="Y15" i="4"/>
  <c r="X15" i="4"/>
  <c r="W15" i="4"/>
  <c r="V15" i="4"/>
  <c r="Y14" i="4"/>
  <c r="X14" i="4"/>
  <c r="W14" i="4"/>
  <c r="V14" i="4"/>
  <c r="Y13" i="4"/>
  <c r="X13" i="4"/>
  <c r="W13" i="4"/>
  <c r="V13" i="4"/>
  <c r="Y12" i="4"/>
  <c r="X12" i="4"/>
  <c r="W12" i="4"/>
  <c r="V12" i="4"/>
  <c r="Y11" i="4"/>
  <c r="X11" i="4"/>
  <c r="W11" i="4"/>
  <c r="V11" i="4"/>
  <c r="Y10" i="4"/>
  <c r="X10" i="4"/>
  <c r="W10" i="4"/>
  <c r="V10" i="4"/>
  <c r="P21" i="4"/>
  <c r="O21" i="4"/>
  <c r="N21" i="4"/>
  <c r="P20" i="4"/>
  <c r="O20" i="4"/>
  <c r="N20" i="4"/>
  <c r="P19" i="4"/>
  <c r="O19" i="4"/>
  <c r="N19" i="4"/>
  <c r="P18" i="4"/>
  <c r="O18" i="4"/>
  <c r="N18" i="4"/>
  <c r="P17" i="4"/>
  <c r="O17" i="4"/>
  <c r="N17" i="4"/>
  <c r="P16" i="4"/>
  <c r="O16" i="4"/>
  <c r="N16" i="4"/>
  <c r="P15" i="4"/>
  <c r="O15" i="4"/>
  <c r="N15" i="4"/>
  <c r="P14" i="4"/>
  <c r="O14" i="4"/>
  <c r="N14" i="4"/>
  <c r="P13" i="4"/>
  <c r="O13" i="4"/>
  <c r="N13" i="4"/>
  <c r="P12" i="4"/>
  <c r="O12" i="4"/>
  <c r="N12" i="4"/>
  <c r="P11" i="4"/>
  <c r="O11" i="4"/>
  <c r="N11" i="4"/>
  <c r="P10" i="4"/>
  <c r="O10" i="4"/>
  <c r="N10" i="4"/>
  <c r="L21" i="4"/>
  <c r="L20" i="4"/>
  <c r="L19" i="4"/>
  <c r="L18" i="4"/>
  <c r="L17" i="4"/>
  <c r="L16" i="4"/>
  <c r="L15" i="4"/>
  <c r="L14" i="4"/>
  <c r="L13" i="4"/>
  <c r="L12" i="4"/>
  <c r="L11" i="4"/>
  <c r="L10" i="4"/>
  <c r="G21" i="4"/>
  <c r="G20" i="4"/>
  <c r="G19" i="4"/>
  <c r="G18" i="4"/>
  <c r="G17" i="4"/>
  <c r="T38" i="6"/>
  <c r="S38" i="6"/>
  <c r="R38" i="6"/>
  <c r="Q38" i="6"/>
  <c r="T37" i="6"/>
  <c r="S37" i="6"/>
  <c r="R37" i="6"/>
  <c r="Q37" i="6"/>
  <c r="T36" i="6"/>
  <c r="S36" i="6"/>
  <c r="R36" i="6"/>
  <c r="Q36" i="6"/>
  <c r="T35" i="6"/>
  <c r="S35" i="6"/>
  <c r="R35" i="6"/>
  <c r="Q35" i="6"/>
  <c r="T34" i="6"/>
  <c r="S34" i="6"/>
  <c r="R34" i="6"/>
  <c r="Q34" i="6"/>
  <c r="T33" i="6"/>
  <c r="S33" i="6"/>
  <c r="R33" i="6"/>
  <c r="Q33" i="6"/>
  <c r="T32" i="6"/>
  <c r="S32" i="6"/>
  <c r="R32" i="6"/>
  <c r="Q32" i="6"/>
  <c r="T31" i="6"/>
  <c r="S31" i="6"/>
  <c r="R31" i="6"/>
  <c r="Q31" i="6"/>
  <c r="T30" i="6"/>
  <c r="S30" i="6"/>
  <c r="R30" i="6"/>
  <c r="Q30" i="6"/>
  <c r="T29" i="6"/>
  <c r="S29" i="6"/>
  <c r="R29" i="6"/>
  <c r="Q29" i="6"/>
  <c r="T28" i="6"/>
  <c r="S28" i="6"/>
  <c r="R28" i="6"/>
  <c r="Q28" i="6"/>
  <c r="T27" i="6"/>
  <c r="S27" i="6"/>
  <c r="R27" i="6"/>
  <c r="Q27" i="6"/>
  <c r="K38" i="6"/>
  <c r="J38" i="6"/>
  <c r="I38" i="6"/>
  <c r="K37" i="6"/>
  <c r="J37" i="6"/>
  <c r="I37" i="6"/>
  <c r="K36" i="6"/>
  <c r="J36" i="6"/>
  <c r="I36" i="6"/>
  <c r="K35" i="6"/>
  <c r="J35" i="6"/>
  <c r="I35" i="6"/>
  <c r="K34" i="6"/>
  <c r="J34" i="6"/>
  <c r="I34" i="6"/>
  <c r="K33" i="6"/>
  <c r="J33" i="6"/>
  <c r="I33" i="6"/>
  <c r="K32" i="6"/>
  <c r="J32" i="6"/>
  <c r="I32" i="6"/>
  <c r="K31" i="6"/>
  <c r="J31" i="6"/>
  <c r="I31" i="6"/>
  <c r="K30" i="6"/>
  <c r="J30" i="6"/>
  <c r="I30" i="6"/>
  <c r="K29" i="6"/>
  <c r="J29" i="6"/>
  <c r="I29" i="6"/>
  <c r="K28" i="6"/>
  <c r="J28" i="6"/>
  <c r="I28" i="6"/>
  <c r="K27" i="6"/>
  <c r="J27" i="6"/>
  <c r="I27" i="6"/>
  <c r="G38" i="6"/>
  <c r="G37" i="6"/>
  <c r="G36" i="6"/>
  <c r="G35" i="6"/>
  <c r="G34" i="6"/>
  <c r="G33" i="6"/>
  <c r="G32" i="6"/>
  <c r="G31" i="6"/>
  <c r="G30" i="6"/>
  <c r="G29" i="6"/>
  <c r="G28" i="6"/>
  <c r="G27" i="6"/>
  <c r="T21" i="6"/>
  <c r="S21" i="6"/>
  <c r="R21" i="6"/>
  <c r="Q21" i="6"/>
  <c r="T20" i="6"/>
  <c r="S20" i="6"/>
  <c r="R20" i="6"/>
  <c r="Q20" i="6"/>
  <c r="T19" i="6"/>
  <c r="S19" i="6"/>
  <c r="R19" i="6"/>
  <c r="Q19" i="6"/>
  <c r="T18" i="6"/>
  <c r="S18" i="6"/>
  <c r="R18" i="6"/>
  <c r="Q18" i="6"/>
  <c r="T17" i="6"/>
  <c r="S17" i="6"/>
  <c r="R17" i="6"/>
  <c r="Q17" i="6"/>
  <c r="T16" i="6"/>
  <c r="S16" i="6"/>
  <c r="R16" i="6"/>
  <c r="Q16" i="6"/>
  <c r="T15" i="6"/>
  <c r="S15" i="6"/>
  <c r="R15" i="6"/>
  <c r="Q15" i="6"/>
  <c r="T14" i="6"/>
  <c r="S14" i="6"/>
  <c r="R14" i="6"/>
  <c r="Q14" i="6"/>
  <c r="T13" i="6"/>
  <c r="S13" i="6"/>
  <c r="R13" i="6"/>
  <c r="Q13" i="6"/>
  <c r="T12" i="6"/>
  <c r="S12" i="6"/>
  <c r="R12" i="6"/>
  <c r="Q12" i="6"/>
  <c r="T11" i="6"/>
  <c r="S11" i="6"/>
  <c r="R11" i="6"/>
  <c r="Q11" i="6"/>
  <c r="T10" i="6"/>
  <c r="S10" i="6"/>
  <c r="R10" i="6"/>
  <c r="Q10" i="6"/>
  <c r="K21" i="6"/>
  <c r="J21" i="6"/>
  <c r="I21" i="6"/>
  <c r="K20" i="6"/>
  <c r="J20" i="6"/>
  <c r="I20" i="6"/>
  <c r="K19" i="6"/>
  <c r="J19" i="6"/>
  <c r="I19" i="6"/>
  <c r="K18" i="6"/>
  <c r="J18" i="6"/>
  <c r="I18" i="6"/>
  <c r="K17" i="6"/>
  <c r="J17" i="6"/>
  <c r="I17" i="6"/>
  <c r="K16" i="6"/>
  <c r="J16" i="6"/>
  <c r="I16" i="6"/>
  <c r="K15" i="6"/>
  <c r="J15" i="6"/>
  <c r="I15" i="6"/>
  <c r="K14" i="6"/>
  <c r="J14" i="6"/>
  <c r="I14" i="6"/>
  <c r="K13" i="6"/>
  <c r="J13" i="6"/>
  <c r="I13" i="6"/>
  <c r="K12" i="6"/>
  <c r="J12" i="6"/>
  <c r="I12" i="6"/>
  <c r="K11" i="6"/>
  <c r="J11" i="6"/>
  <c r="I11" i="6"/>
  <c r="K10" i="6"/>
  <c r="J10" i="6"/>
  <c r="I10" i="6"/>
  <c r="G15" i="6"/>
  <c r="G14" i="6"/>
  <c r="G13" i="6"/>
  <c r="G12" i="6"/>
  <c r="G11" i="6"/>
  <c r="G10" i="6"/>
  <c r="B21" i="6"/>
  <c r="B20" i="6"/>
  <c r="B19" i="6"/>
  <c r="B18" i="6"/>
  <c r="B17" i="6"/>
  <c r="Z38" i="5"/>
  <c r="Z37" i="5"/>
  <c r="Z36" i="5"/>
  <c r="Z35" i="5"/>
  <c r="Z34" i="5"/>
  <c r="Z33" i="5"/>
  <c r="Z32" i="5"/>
  <c r="Z31" i="5"/>
  <c r="Z30" i="5"/>
  <c r="Z29" i="5"/>
  <c r="Z28" i="5"/>
  <c r="Z27" i="5"/>
  <c r="Y38" i="5"/>
  <c r="Y37" i="5"/>
  <c r="Y36" i="5"/>
  <c r="Y35" i="5"/>
  <c r="Y34" i="5"/>
  <c r="Y33" i="5"/>
  <c r="Y32" i="5"/>
  <c r="Y31" i="5"/>
  <c r="Y30" i="5"/>
  <c r="Y29" i="5"/>
  <c r="Y28" i="5"/>
  <c r="Y27" i="5"/>
  <c r="X38" i="5"/>
  <c r="X37" i="5"/>
  <c r="X36" i="5"/>
  <c r="X35" i="5"/>
  <c r="X34" i="5"/>
  <c r="X33" i="5"/>
  <c r="X32" i="5"/>
  <c r="X31" i="5"/>
  <c r="X30" i="5"/>
  <c r="X29" i="5"/>
  <c r="X28" i="5"/>
  <c r="X27" i="5"/>
  <c r="W38" i="5"/>
  <c r="W37" i="5"/>
  <c r="W36" i="5"/>
  <c r="W35" i="5"/>
  <c r="W34" i="5"/>
  <c r="W33" i="5"/>
  <c r="W32" i="5"/>
  <c r="W31" i="5"/>
  <c r="W30" i="5"/>
  <c r="W29" i="5"/>
  <c r="W28" i="5"/>
  <c r="W27" i="5"/>
  <c r="Q38" i="5"/>
  <c r="Q37" i="5"/>
  <c r="Q36" i="5"/>
  <c r="Q35" i="5"/>
  <c r="Q34" i="5"/>
  <c r="Q33" i="5"/>
  <c r="Q32" i="5"/>
  <c r="Q31" i="5"/>
  <c r="Q30" i="5"/>
  <c r="Q29" i="5"/>
  <c r="Q28" i="5"/>
  <c r="Q27" i="5"/>
  <c r="P38" i="5"/>
  <c r="P37" i="5"/>
  <c r="P36" i="5"/>
  <c r="P35" i="5"/>
  <c r="P34" i="5"/>
  <c r="P33" i="5"/>
  <c r="P32" i="5"/>
  <c r="P31" i="5"/>
  <c r="P30" i="5"/>
  <c r="P29" i="5"/>
  <c r="P28" i="5"/>
  <c r="P27" i="5"/>
  <c r="O38" i="5"/>
  <c r="O37" i="5"/>
  <c r="O36" i="5"/>
  <c r="O35" i="5"/>
  <c r="O34" i="5"/>
  <c r="O33" i="5"/>
  <c r="O32" i="5"/>
  <c r="O31" i="5"/>
  <c r="O30" i="5"/>
  <c r="O29" i="5"/>
  <c r="O28" i="5"/>
  <c r="O27" i="5"/>
  <c r="M38" i="5"/>
  <c r="M37" i="5"/>
  <c r="M36" i="5"/>
  <c r="M35" i="5"/>
  <c r="M34" i="5"/>
  <c r="M33" i="5"/>
  <c r="M32" i="5"/>
  <c r="M31" i="5"/>
  <c r="M30" i="5"/>
  <c r="M29" i="5"/>
  <c r="M28" i="5"/>
  <c r="M27" i="5"/>
  <c r="I38" i="5"/>
  <c r="I37" i="5"/>
  <c r="I36" i="5"/>
  <c r="I35" i="5"/>
  <c r="I34" i="5"/>
  <c r="H38" i="5"/>
  <c r="H37" i="5"/>
  <c r="H36" i="5"/>
  <c r="H35" i="5"/>
  <c r="H34" i="5"/>
  <c r="Z21" i="5"/>
  <c r="Y21" i="5"/>
  <c r="X21" i="5"/>
  <c r="W21" i="5"/>
  <c r="Z20" i="5"/>
  <c r="Y20" i="5"/>
  <c r="X20" i="5"/>
  <c r="W20" i="5"/>
  <c r="Z19" i="5"/>
  <c r="Y19" i="5"/>
  <c r="X19" i="5"/>
  <c r="W19" i="5"/>
  <c r="Z18" i="5"/>
  <c r="Y18" i="5"/>
  <c r="X18" i="5"/>
  <c r="W18" i="5"/>
  <c r="Z17" i="5"/>
  <c r="Y17" i="5"/>
  <c r="X17" i="5"/>
  <c r="W17" i="5"/>
  <c r="Z16" i="5"/>
  <c r="Y16" i="5"/>
  <c r="X16" i="5"/>
  <c r="W16" i="5"/>
  <c r="Z15" i="5"/>
  <c r="Y15" i="5"/>
  <c r="X15" i="5"/>
  <c r="W15" i="5"/>
  <c r="Z14" i="5"/>
  <c r="Y14" i="5"/>
  <c r="X14" i="5"/>
  <c r="W14" i="5"/>
  <c r="Z13" i="5"/>
  <c r="Y13" i="5"/>
  <c r="X13" i="5"/>
  <c r="W13" i="5"/>
  <c r="Z12" i="5"/>
  <c r="Y12" i="5"/>
  <c r="X12" i="5"/>
  <c r="W12" i="5"/>
  <c r="Z11" i="5"/>
  <c r="Y11" i="5"/>
  <c r="X11" i="5"/>
  <c r="W11" i="5"/>
  <c r="Z10" i="5"/>
  <c r="Y10" i="5"/>
  <c r="X10" i="5"/>
  <c r="W10" i="5"/>
  <c r="Q21" i="5"/>
  <c r="P21" i="5"/>
  <c r="O21" i="5"/>
  <c r="Q20" i="5"/>
  <c r="P20" i="5"/>
  <c r="O20" i="5"/>
  <c r="Q19" i="5"/>
  <c r="P19" i="5"/>
  <c r="O19" i="5"/>
  <c r="Q18" i="5"/>
  <c r="P18" i="5"/>
  <c r="O18" i="5"/>
  <c r="Q17" i="5"/>
  <c r="P17" i="5"/>
  <c r="O17" i="5"/>
  <c r="Q16" i="5"/>
  <c r="P16" i="5"/>
  <c r="O16" i="5"/>
  <c r="Q15" i="5"/>
  <c r="P15" i="5"/>
  <c r="O15" i="5"/>
  <c r="Q14" i="5"/>
  <c r="P14" i="5"/>
  <c r="O14" i="5"/>
  <c r="Q13" i="5"/>
  <c r="P13" i="5"/>
  <c r="O13" i="5"/>
  <c r="Q12" i="5"/>
  <c r="P12" i="5"/>
  <c r="O12" i="5"/>
  <c r="Q11" i="5"/>
  <c r="P11" i="5"/>
  <c r="O11" i="5"/>
  <c r="Q10" i="5"/>
  <c r="P10" i="5"/>
  <c r="O10" i="5"/>
  <c r="M21" i="5"/>
  <c r="M20" i="5"/>
  <c r="M19" i="5"/>
  <c r="M18" i="5"/>
  <c r="M17" i="5"/>
  <c r="M16" i="5"/>
  <c r="M15" i="5"/>
  <c r="M14" i="5"/>
  <c r="M13" i="5"/>
  <c r="M12" i="5"/>
  <c r="M11" i="5"/>
  <c r="M10" i="5"/>
  <c r="I21" i="5"/>
  <c r="I20" i="5"/>
  <c r="I19" i="5"/>
  <c r="I18" i="5"/>
  <c r="I17" i="5"/>
  <c r="H21" i="5"/>
  <c r="H20" i="5"/>
  <c r="H19" i="5"/>
  <c r="H18" i="5"/>
  <c r="H17" i="5"/>
  <c r="I10" i="7"/>
  <c r="J10" i="7" s="1"/>
  <c r="K10" i="7" s="1"/>
  <c r="M10" i="7" s="1"/>
  <c r="G11" i="7" s="1"/>
  <c r="I11" i="7" s="1"/>
  <c r="J11" i="7" s="1"/>
  <c r="K11" i="7" s="1"/>
  <c r="M11" i="7" s="1"/>
  <c r="G12" i="7" s="1"/>
  <c r="D11" i="7"/>
  <c r="D12" i="7" s="1"/>
  <c r="U10" i="1"/>
  <c r="L10" i="1"/>
  <c r="Q10" i="10" s="1"/>
  <c r="U27" i="1"/>
  <c r="L27" i="1"/>
  <c r="G45" i="1"/>
  <c r="H45" i="1" s="1"/>
  <c r="I45" i="1" s="1"/>
  <c r="L45" i="1" s="1"/>
  <c r="M45" i="1" s="1"/>
  <c r="N45" i="1" s="1"/>
  <c r="O45" i="1" s="1"/>
  <c r="P45" i="1" s="1"/>
  <c r="H44" i="1"/>
  <c r="K44" i="9" s="1"/>
  <c r="C47" i="1"/>
  <c r="F47" i="9" s="1"/>
  <c r="F44" i="9"/>
  <c r="C28" i="1"/>
  <c r="H28" i="10" s="1"/>
  <c r="H10" i="4"/>
  <c r="D44" i="9"/>
  <c r="G27" i="5"/>
  <c r="F10" i="3"/>
  <c r="N55" i="9"/>
  <c r="M55" i="9"/>
  <c r="N54" i="9"/>
  <c r="M54" i="9"/>
  <c r="N53" i="9"/>
  <c r="M53" i="9"/>
  <c r="N52" i="9"/>
  <c r="M52" i="9"/>
  <c r="N51" i="9"/>
  <c r="M51" i="9"/>
  <c r="N50" i="9"/>
  <c r="M50" i="9"/>
  <c r="N49" i="9"/>
  <c r="M49" i="9"/>
  <c r="N48" i="9"/>
  <c r="M48" i="9"/>
  <c r="N47" i="9"/>
  <c r="M47" i="9"/>
  <c r="N46" i="9"/>
  <c r="M46" i="9"/>
  <c r="N45" i="9"/>
  <c r="M45" i="9"/>
  <c r="N44" i="9"/>
  <c r="M44" i="9"/>
  <c r="J44" i="9"/>
  <c r="I55" i="9"/>
  <c r="I54" i="9"/>
  <c r="I53" i="9"/>
  <c r="I52" i="9"/>
  <c r="I51" i="9"/>
  <c r="I50" i="9"/>
  <c r="I49" i="9"/>
  <c r="I48" i="9"/>
  <c r="I47" i="9"/>
  <c r="I46" i="9"/>
  <c r="I45" i="9"/>
  <c r="I44" i="9"/>
  <c r="G55" i="9"/>
  <c r="G54" i="9"/>
  <c r="G53" i="9"/>
  <c r="G52" i="9"/>
  <c r="G51" i="9"/>
  <c r="G50" i="9"/>
  <c r="G49" i="9"/>
  <c r="G48" i="9"/>
  <c r="G47" i="9"/>
  <c r="G46" i="9"/>
  <c r="G45" i="9"/>
  <c r="G44" i="9"/>
  <c r="F55" i="9"/>
  <c r="F54" i="9"/>
  <c r="F53" i="9"/>
  <c r="F52" i="9"/>
  <c r="F51" i="9"/>
  <c r="E55" i="9"/>
  <c r="E54" i="9"/>
  <c r="E53" i="9"/>
  <c r="E52" i="9"/>
  <c r="E51" i="9"/>
  <c r="E50" i="9"/>
  <c r="E49" i="9"/>
  <c r="E48" i="9"/>
  <c r="E47" i="9"/>
  <c r="E46" i="9"/>
  <c r="E45" i="9"/>
  <c r="E44" i="9"/>
  <c r="P4" i="9"/>
  <c r="P3" i="9"/>
  <c r="J2" i="9"/>
  <c r="Q1" i="3"/>
  <c r="G38" i="3"/>
  <c r="G37" i="3"/>
  <c r="G36" i="3"/>
  <c r="G35" i="3"/>
  <c r="G34" i="3"/>
  <c r="G33" i="3"/>
  <c r="G32" i="3"/>
  <c r="G31" i="3"/>
  <c r="G30" i="3"/>
  <c r="G29" i="3"/>
  <c r="G28" i="3"/>
  <c r="G27" i="3"/>
  <c r="G21" i="3"/>
  <c r="G20" i="3"/>
  <c r="G19" i="3"/>
  <c r="G18" i="3"/>
  <c r="G17" i="3"/>
  <c r="G16" i="3"/>
  <c r="G15" i="3"/>
  <c r="G14" i="3"/>
  <c r="G13" i="3"/>
  <c r="G12" i="3"/>
  <c r="G11" i="3"/>
  <c r="G10" i="3"/>
  <c r="G38" i="4"/>
  <c r="G37" i="4"/>
  <c r="G36" i="4"/>
  <c r="G35" i="4"/>
  <c r="G34" i="4"/>
  <c r="G33" i="4"/>
  <c r="G32" i="4"/>
  <c r="G31" i="4"/>
  <c r="G30" i="4"/>
  <c r="G29" i="4"/>
  <c r="G28" i="4"/>
  <c r="G27" i="4"/>
  <c r="G16" i="4"/>
  <c r="G15" i="4"/>
  <c r="G14" i="4"/>
  <c r="G13" i="4"/>
  <c r="G12" i="4"/>
  <c r="G11" i="4"/>
  <c r="G10" i="4"/>
  <c r="C38" i="6"/>
  <c r="B38" i="6"/>
  <c r="C37" i="6"/>
  <c r="B37" i="6"/>
  <c r="C36" i="6"/>
  <c r="B36" i="6"/>
  <c r="C35" i="6"/>
  <c r="B35" i="6"/>
  <c r="C34" i="6"/>
  <c r="B34" i="6"/>
  <c r="B33" i="6"/>
  <c r="B32" i="6"/>
  <c r="B31" i="6"/>
  <c r="B30" i="6"/>
  <c r="B29" i="6"/>
  <c r="B28" i="6"/>
  <c r="C27" i="6"/>
  <c r="B27" i="6"/>
  <c r="F11" i="7"/>
  <c r="F10" i="7"/>
  <c r="H55" i="9"/>
  <c r="H54" i="9"/>
  <c r="H53" i="9"/>
  <c r="H52" i="9"/>
  <c r="H51" i="9"/>
  <c r="E45" i="1"/>
  <c r="H45" i="9" s="1"/>
  <c r="K34" i="5"/>
  <c r="E27" i="1"/>
  <c r="B16" i="6"/>
  <c r="B15" i="6"/>
  <c r="B14" i="6"/>
  <c r="B13" i="6"/>
  <c r="B12" i="6"/>
  <c r="B11" i="6"/>
  <c r="B10" i="6"/>
  <c r="I27" i="5"/>
  <c r="H33" i="5"/>
  <c r="H32" i="5"/>
  <c r="H31" i="5"/>
  <c r="H30" i="5"/>
  <c r="H29" i="5"/>
  <c r="H28" i="5"/>
  <c r="H27" i="5"/>
  <c r="H16" i="5"/>
  <c r="H15" i="5"/>
  <c r="H14" i="5"/>
  <c r="H13" i="5"/>
  <c r="H12" i="5"/>
  <c r="H11" i="5"/>
  <c r="H10" i="5"/>
  <c r="Z27" i="4"/>
  <c r="AB27" i="4" s="1"/>
  <c r="AE27" i="4" s="1"/>
  <c r="Q27" i="4"/>
  <c r="M10" i="3"/>
  <c r="D10" i="3" s="1"/>
  <c r="M27" i="4"/>
  <c r="D27" i="4" s="1"/>
  <c r="A27" i="4" s="1"/>
  <c r="M10" i="4"/>
  <c r="D10" i="4" s="1"/>
  <c r="H27" i="6"/>
  <c r="H10" i="6"/>
  <c r="N27" i="5"/>
  <c r="N10" i="5"/>
  <c r="E10" i="5" s="1"/>
  <c r="C10" i="5" s="1"/>
  <c r="M27" i="1" l="1"/>
  <c r="Q27" i="10"/>
  <c r="H28" i="1"/>
  <c r="U28" i="1" s="1"/>
  <c r="Z27" i="10"/>
  <c r="AB27" i="10" s="1"/>
  <c r="AE27" i="10" s="1"/>
  <c r="M10" i="1"/>
  <c r="H11" i="1"/>
  <c r="M11" i="10" s="1"/>
  <c r="D11" i="10" s="1"/>
  <c r="A11" i="10" s="1"/>
  <c r="Z10" i="10"/>
  <c r="AB10" i="10" s="1"/>
  <c r="AE10" i="10" s="1"/>
  <c r="K27" i="5"/>
  <c r="J27" i="10"/>
  <c r="F45" i="9"/>
  <c r="A27" i="6"/>
  <c r="C11" i="1"/>
  <c r="F27" i="4"/>
  <c r="F27" i="3"/>
  <c r="H27" i="4"/>
  <c r="H27" i="3"/>
  <c r="K37" i="5"/>
  <c r="C10" i="6"/>
  <c r="C46" i="1"/>
  <c r="F46" i="9" s="1"/>
  <c r="H10" i="3"/>
  <c r="I10" i="5"/>
  <c r="E44" i="1"/>
  <c r="H44" i="9" s="1"/>
  <c r="E10" i="1"/>
  <c r="I11" i="5"/>
  <c r="H28" i="3"/>
  <c r="C29" i="1"/>
  <c r="H29" i="10" s="1"/>
  <c r="H28" i="4"/>
  <c r="C28" i="6"/>
  <c r="E28" i="1"/>
  <c r="I28" i="5"/>
  <c r="U11" i="1"/>
  <c r="H11" i="6"/>
  <c r="K18" i="5"/>
  <c r="K35" i="5"/>
  <c r="I44" i="1"/>
  <c r="L44" i="1" s="1"/>
  <c r="M44" i="1" s="1"/>
  <c r="N44" i="1" s="1"/>
  <c r="O44" i="1" s="1"/>
  <c r="P44" i="1" s="1"/>
  <c r="Q44" i="1" s="1"/>
  <c r="K19" i="5"/>
  <c r="A10" i="6"/>
  <c r="K36" i="5"/>
  <c r="K20" i="5"/>
  <c r="K21" i="5"/>
  <c r="G10" i="5"/>
  <c r="K38" i="5"/>
  <c r="F10" i="4"/>
  <c r="I12" i="7"/>
  <c r="J12" i="7" s="1"/>
  <c r="K12" i="7" s="1"/>
  <c r="M12" i="7" s="1"/>
  <c r="G13" i="7" s="1"/>
  <c r="D13" i="7"/>
  <c r="D14" i="7" s="1"/>
  <c r="F12" i="7"/>
  <c r="L11" i="1"/>
  <c r="Q10" i="3"/>
  <c r="Z10" i="3"/>
  <c r="AB10" i="3" s="1"/>
  <c r="AE10" i="3" s="1"/>
  <c r="M11" i="3"/>
  <c r="Q27" i="3"/>
  <c r="Z27" i="3"/>
  <c r="AB27" i="3" s="1"/>
  <c r="AE27" i="3" s="1"/>
  <c r="U45" i="1"/>
  <c r="Q45" i="1"/>
  <c r="K45" i="9"/>
  <c r="J45" i="9"/>
  <c r="E47" i="1"/>
  <c r="H47" i="9" s="1"/>
  <c r="C49" i="1"/>
  <c r="C48" i="1"/>
  <c r="F48" i="9" s="1"/>
  <c r="H29" i="3"/>
  <c r="J27" i="4"/>
  <c r="J27" i="3"/>
  <c r="E27" i="6"/>
  <c r="H11" i="3"/>
  <c r="H11" i="4"/>
  <c r="C11" i="6"/>
  <c r="E11" i="1"/>
  <c r="J11" i="10" s="1"/>
  <c r="E10" i="6"/>
  <c r="J10" i="3"/>
  <c r="N11" i="5"/>
  <c r="E11" i="5" s="1"/>
  <c r="C11" i="5" s="1"/>
  <c r="Z10" i="4"/>
  <c r="AB10" i="4" s="1"/>
  <c r="U10" i="6"/>
  <c r="W10" i="6" s="1"/>
  <c r="Y10" i="6" s="1"/>
  <c r="Z10" i="6" s="1"/>
  <c r="AA10" i="6" s="1"/>
  <c r="R27" i="5"/>
  <c r="L27" i="6"/>
  <c r="S27" i="5"/>
  <c r="M27" i="6"/>
  <c r="AA27" i="5"/>
  <c r="U27" i="6"/>
  <c r="Q10" i="4"/>
  <c r="R10" i="5"/>
  <c r="L10" i="6"/>
  <c r="AA10" i="5"/>
  <c r="A10" i="4"/>
  <c r="N3" i="7"/>
  <c r="J2" i="7"/>
  <c r="F13" i="7" l="1"/>
  <c r="H29" i="1"/>
  <c r="Z28" i="10"/>
  <c r="AB28" i="10" s="1"/>
  <c r="AE28" i="10" s="1"/>
  <c r="L28" i="1"/>
  <c r="M28" i="3"/>
  <c r="D28" i="3" s="1"/>
  <c r="A28" i="3" s="1"/>
  <c r="M28" i="10"/>
  <c r="D28" i="10" s="1"/>
  <c r="A28" i="10" s="1"/>
  <c r="N27" i="1"/>
  <c r="R27" i="10"/>
  <c r="M11" i="4"/>
  <c r="D11" i="4" s="1"/>
  <c r="A11" i="4" s="1"/>
  <c r="N10" i="1"/>
  <c r="R10" i="10"/>
  <c r="R10" i="4"/>
  <c r="H12" i="1"/>
  <c r="M12" i="10" s="1"/>
  <c r="D12" i="10" s="1"/>
  <c r="A12" i="10" s="1"/>
  <c r="Z11" i="10"/>
  <c r="AB11" i="10" s="1"/>
  <c r="AE11" i="10" s="1"/>
  <c r="M11" i="1"/>
  <c r="Q11" i="10"/>
  <c r="M10" i="6"/>
  <c r="R10" i="3"/>
  <c r="S10" i="5"/>
  <c r="J28" i="4"/>
  <c r="J28" i="10"/>
  <c r="K10" i="5"/>
  <c r="J10" i="10"/>
  <c r="C12" i="1"/>
  <c r="H11" i="10"/>
  <c r="J10" i="4"/>
  <c r="Z11" i="3"/>
  <c r="AB11" i="3" s="1"/>
  <c r="AE11" i="3" s="1"/>
  <c r="E46" i="1"/>
  <c r="H46" i="9" s="1"/>
  <c r="Q11" i="3"/>
  <c r="U44" i="1"/>
  <c r="T44" i="1" s="1"/>
  <c r="G46" i="1" s="1"/>
  <c r="H46" i="1" s="1"/>
  <c r="I46" i="1" s="1"/>
  <c r="L46" i="1" s="1"/>
  <c r="M46" i="1" s="1"/>
  <c r="N46" i="1" s="1"/>
  <c r="O46" i="1" s="1"/>
  <c r="P46" i="1" s="1"/>
  <c r="J28" i="3"/>
  <c r="E28" i="6"/>
  <c r="K28" i="5"/>
  <c r="C30" i="1"/>
  <c r="H30" i="10" s="1"/>
  <c r="E29" i="1"/>
  <c r="J29" i="10" s="1"/>
  <c r="I29" i="5"/>
  <c r="H29" i="4"/>
  <c r="C29" i="6"/>
  <c r="L44" i="9"/>
  <c r="B44" i="9" s="1"/>
  <c r="A44" i="9" s="1"/>
  <c r="K17" i="5"/>
  <c r="I13" i="7"/>
  <c r="J13" i="7" s="1"/>
  <c r="K13" i="7" s="1"/>
  <c r="M13" i="7" s="1"/>
  <c r="G14" i="7" s="1"/>
  <c r="D15" i="7"/>
  <c r="F15" i="7" s="1"/>
  <c r="F14" i="7"/>
  <c r="R27" i="3"/>
  <c r="R27" i="4"/>
  <c r="V45" i="1"/>
  <c r="T45" i="1"/>
  <c r="G47" i="1" s="1"/>
  <c r="O44" i="9"/>
  <c r="L45" i="9"/>
  <c r="B45" i="9" s="1"/>
  <c r="A45" i="9" s="1"/>
  <c r="F49" i="9"/>
  <c r="E49" i="1"/>
  <c r="H49" i="9" s="1"/>
  <c r="C50" i="1"/>
  <c r="E48" i="1"/>
  <c r="H48" i="9" s="1"/>
  <c r="K11" i="5"/>
  <c r="E11" i="6"/>
  <c r="J11" i="4"/>
  <c r="J11" i="3"/>
  <c r="Z28" i="3"/>
  <c r="AB28" i="3" s="1"/>
  <c r="AE28" i="3" s="1"/>
  <c r="Q28" i="3"/>
  <c r="M28" i="4"/>
  <c r="D28" i="4" s="1"/>
  <c r="A28" i="4" s="1"/>
  <c r="H28" i="6"/>
  <c r="N28" i="5"/>
  <c r="U11" i="6"/>
  <c r="W11" i="6" s="1"/>
  <c r="Y11" i="6" s="1"/>
  <c r="Z11" i="6" s="1"/>
  <c r="AA11" i="6" s="1"/>
  <c r="AA11" i="5"/>
  <c r="Z11" i="4"/>
  <c r="R11" i="3"/>
  <c r="Q11" i="4"/>
  <c r="L11" i="6"/>
  <c r="R11" i="5"/>
  <c r="D4" i="7"/>
  <c r="C2" i="7"/>
  <c r="AE26" i="3"/>
  <c r="D26" i="3"/>
  <c r="A26" i="3"/>
  <c r="D25" i="3"/>
  <c r="A25" i="3"/>
  <c r="AE26" i="4"/>
  <c r="AB26" i="4"/>
  <c r="D26" i="4"/>
  <c r="A26" i="4"/>
  <c r="D25" i="4"/>
  <c r="A25" i="4"/>
  <c r="O27" i="1" l="1"/>
  <c r="S27" i="10"/>
  <c r="M28" i="1"/>
  <c r="Q28" i="10"/>
  <c r="M29" i="3"/>
  <c r="M29" i="10"/>
  <c r="D29" i="10" s="1"/>
  <c r="A29" i="10" s="1"/>
  <c r="N11" i="1"/>
  <c r="R11" i="10"/>
  <c r="P10" i="1"/>
  <c r="S10" i="10"/>
  <c r="N10" i="6"/>
  <c r="T10" i="5"/>
  <c r="S10" i="3"/>
  <c r="S10" i="4"/>
  <c r="H12" i="10"/>
  <c r="C12" i="6"/>
  <c r="H12" i="3"/>
  <c r="I12" i="5"/>
  <c r="C13" i="1"/>
  <c r="H12" i="4"/>
  <c r="E12" i="1"/>
  <c r="V44" i="1"/>
  <c r="K29" i="5"/>
  <c r="J29" i="3"/>
  <c r="J29" i="4"/>
  <c r="E29" i="6"/>
  <c r="E30" i="1"/>
  <c r="J30" i="10" s="1"/>
  <c r="C31" i="1"/>
  <c r="H31" i="10" s="1"/>
  <c r="I30" i="5"/>
  <c r="H30" i="4"/>
  <c r="H30" i="3"/>
  <c r="C30" i="6"/>
  <c r="I14" i="7"/>
  <c r="J14" i="7" s="1"/>
  <c r="K14" i="7" s="1"/>
  <c r="M14" i="7" s="1"/>
  <c r="L12" i="1"/>
  <c r="U12" i="1"/>
  <c r="Z12" i="10" s="1"/>
  <c r="AB12" i="10" s="1"/>
  <c r="AE12" i="10" s="1"/>
  <c r="M12" i="3"/>
  <c r="N27" i="6"/>
  <c r="S27" i="3"/>
  <c r="S27" i="4"/>
  <c r="T27" i="5"/>
  <c r="U46" i="1"/>
  <c r="Q46" i="1"/>
  <c r="O45" i="9"/>
  <c r="E50" i="1"/>
  <c r="H50" i="9" s="1"/>
  <c r="F50" i="9"/>
  <c r="R28" i="3"/>
  <c r="Q28" i="4"/>
  <c r="L28" i="6"/>
  <c r="R28" i="5"/>
  <c r="Z28" i="4"/>
  <c r="AB28" i="4" s="1"/>
  <c r="AE28" i="4" s="1"/>
  <c r="U28" i="6"/>
  <c r="AA28" i="5"/>
  <c r="S11" i="3"/>
  <c r="R11" i="4"/>
  <c r="S11" i="5"/>
  <c r="M11" i="6"/>
  <c r="H12" i="6"/>
  <c r="N12" i="5"/>
  <c r="E12" i="5" s="1"/>
  <c r="C12" i="5" s="1"/>
  <c r="M12" i="4"/>
  <c r="D12" i="4" s="1"/>
  <c r="A12" i="4" s="1"/>
  <c r="AA26" i="6"/>
  <c r="Z26" i="6"/>
  <c r="Y26" i="6"/>
  <c r="AA25" i="6"/>
  <c r="Z25" i="6"/>
  <c r="Y25" i="6"/>
  <c r="W25" i="6"/>
  <c r="H26" i="6"/>
  <c r="E26" i="5"/>
  <c r="C26" i="5"/>
  <c r="B26" i="5"/>
  <c r="A26" i="5"/>
  <c r="E25" i="5"/>
  <c r="C25" i="5"/>
  <c r="B25" i="5"/>
  <c r="A25" i="5"/>
  <c r="E27" i="5"/>
  <c r="C27" i="5" s="1"/>
  <c r="B27" i="5" s="1"/>
  <c r="A27" i="5" s="1"/>
  <c r="N28" i="1" l="1"/>
  <c r="R28" i="10"/>
  <c r="P27" i="1"/>
  <c r="U27" i="10" s="1"/>
  <c r="T27" i="10"/>
  <c r="O10" i="1"/>
  <c r="U10" i="10"/>
  <c r="V10" i="5"/>
  <c r="U10" i="4"/>
  <c r="U10" i="3"/>
  <c r="P10" i="6"/>
  <c r="M12" i="1"/>
  <c r="R12" i="3" s="1"/>
  <c r="Q12" i="10"/>
  <c r="P11" i="1"/>
  <c r="S11" i="10"/>
  <c r="J12" i="3"/>
  <c r="J12" i="10"/>
  <c r="K12" i="5"/>
  <c r="E12" i="6"/>
  <c r="J12" i="4"/>
  <c r="E13" i="1"/>
  <c r="H13" i="10"/>
  <c r="C13" i="6"/>
  <c r="H13" i="4"/>
  <c r="C14" i="1"/>
  <c r="H13" i="3"/>
  <c r="I13" i="5"/>
  <c r="J30" i="4"/>
  <c r="K30" i="5"/>
  <c r="E30" i="6"/>
  <c r="J30" i="3"/>
  <c r="H31" i="3"/>
  <c r="I31" i="5"/>
  <c r="H31" i="4"/>
  <c r="E31" i="1"/>
  <c r="J31" i="10" s="1"/>
  <c r="C31" i="6"/>
  <c r="C32" i="1"/>
  <c r="H32" i="10" s="1"/>
  <c r="G15" i="7"/>
  <c r="I15" i="7" s="1"/>
  <c r="J15" i="7" s="1"/>
  <c r="K15" i="7" s="1"/>
  <c r="M15" i="7" s="1"/>
  <c r="Z12" i="3"/>
  <c r="AB12" i="3" s="1"/>
  <c r="AE12" i="3" s="1"/>
  <c r="H13" i="1"/>
  <c r="M13" i="10" s="1"/>
  <c r="D13" i="10" s="1"/>
  <c r="A13" i="10" s="1"/>
  <c r="Q12" i="3"/>
  <c r="U12" i="6"/>
  <c r="AA12" i="5"/>
  <c r="Z12" i="4"/>
  <c r="Q12" i="4"/>
  <c r="L12" i="6"/>
  <c r="R12" i="5"/>
  <c r="D29" i="3"/>
  <c r="A29" i="3" s="1"/>
  <c r="L29" i="1"/>
  <c r="U29" i="1"/>
  <c r="T27" i="3"/>
  <c r="T27" i="4"/>
  <c r="O27" i="6"/>
  <c r="U27" i="5"/>
  <c r="V46" i="1"/>
  <c r="T46" i="1"/>
  <c r="G48" i="1" s="1"/>
  <c r="M29" i="4"/>
  <c r="D29" i="4" s="1"/>
  <c r="A29" i="4" s="1"/>
  <c r="H29" i="6"/>
  <c r="N29" i="5"/>
  <c r="S28" i="3"/>
  <c r="R28" i="4"/>
  <c r="M28" i="6"/>
  <c r="S28" i="5"/>
  <c r="U11" i="3"/>
  <c r="S11" i="4"/>
  <c r="T11" i="5"/>
  <c r="N11" i="6"/>
  <c r="M29" i="1" l="1"/>
  <c r="Q29" i="10"/>
  <c r="H30" i="1"/>
  <c r="Z29" i="10"/>
  <c r="AB29" i="10" s="1"/>
  <c r="AE29" i="10" s="1"/>
  <c r="O28" i="1"/>
  <c r="S28" i="10"/>
  <c r="O11" i="1"/>
  <c r="T11" i="10" s="1"/>
  <c r="U11" i="10"/>
  <c r="N12" i="1"/>
  <c r="R12" i="10"/>
  <c r="O10" i="6"/>
  <c r="T10" i="10"/>
  <c r="T10" i="4"/>
  <c r="U10" i="5"/>
  <c r="T10" i="3"/>
  <c r="H14" i="3"/>
  <c r="H14" i="10"/>
  <c r="C15" i="1"/>
  <c r="E14" i="1"/>
  <c r="H14" i="4"/>
  <c r="C14" i="6"/>
  <c r="I14" i="5"/>
  <c r="J13" i="10"/>
  <c r="E13" i="6"/>
  <c r="J13" i="3"/>
  <c r="K13" i="5"/>
  <c r="J13" i="4"/>
  <c r="E32" i="1"/>
  <c r="J32" i="10" s="1"/>
  <c r="H32" i="4"/>
  <c r="I32" i="5"/>
  <c r="H32" i="3"/>
  <c r="C32" i="6"/>
  <c r="C33" i="1"/>
  <c r="H33" i="10" s="1"/>
  <c r="Z29" i="3"/>
  <c r="AB29" i="3" s="1"/>
  <c r="AE29" i="3" s="1"/>
  <c r="K31" i="5"/>
  <c r="J31" i="4"/>
  <c r="E31" i="6"/>
  <c r="J31" i="3"/>
  <c r="M13" i="3"/>
  <c r="U13" i="1"/>
  <c r="L13" i="1"/>
  <c r="N13" i="5"/>
  <c r="E13" i="5" s="1"/>
  <c r="C13" i="5" s="1"/>
  <c r="M13" i="4"/>
  <c r="D13" i="4" s="1"/>
  <c r="A13" i="4" s="1"/>
  <c r="H13" i="6"/>
  <c r="R12" i="4"/>
  <c r="M12" i="6"/>
  <c r="S12" i="5"/>
  <c r="S12" i="3"/>
  <c r="Q29" i="3"/>
  <c r="U27" i="3"/>
  <c r="P27" i="6"/>
  <c r="U27" i="4"/>
  <c r="V27" i="5"/>
  <c r="H47" i="1"/>
  <c r="I47" i="1" s="1"/>
  <c r="L47" i="1" s="1"/>
  <c r="M47" i="1" s="1"/>
  <c r="N47" i="1" s="1"/>
  <c r="O47" i="1" s="1"/>
  <c r="P47" i="1" s="1"/>
  <c r="J46" i="9"/>
  <c r="T28" i="3"/>
  <c r="S28" i="4"/>
  <c r="N28" i="6"/>
  <c r="T28" i="5"/>
  <c r="Z29" i="4"/>
  <c r="AB29" i="4" s="1"/>
  <c r="AE29" i="4" s="1"/>
  <c r="U29" i="6"/>
  <c r="AA29" i="5"/>
  <c r="R29" i="3"/>
  <c r="Q29" i="4"/>
  <c r="L29" i="6"/>
  <c r="R29" i="5"/>
  <c r="T11" i="3"/>
  <c r="V11" i="5"/>
  <c r="P11" i="6"/>
  <c r="U11" i="4"/>
  <c r="D11" i="3"/>
  <c r="A28" i="1"/>
  <c r="F28" i="10" s="1"/>
  <c r="N4" i="7"/>
  <c r="R11" i="7"/>
  <c r="P28" i="1" l="1"/>
  <c r="U28" i="10" s="1"/>
  <c r="T28" i="10"/>
  <c r="M30" i="3"/>
  <c r="M30" i="10"/>
  <c r="D30" i="10" s="1"/>
  <c r="A30" i="10" s="1"/>
  <c r="N29" i="1"/>
  <c r="R29" i="10"/>
  <c r="H14" i="1"/>
  <c r="M14" i="10" s="1"/>
  <c r="D14" i="10" s="1"/>
  <c r="A14" i="10" s="1"/>
  <c r="Z13" i="10"/>
  <c r="AB13" i="10" s="1"/>
  <c r="AE13" i="10" s="1"/>
  <c r="U13" i="6"/>
  <c r="L13" i="6"/>
  <c r="Q13" i="10"/>
  <c r="P12" i="1"/>
  <c r="U12" i="3" s="1"/>
  <c r="S12" i="10"/>
  <c r="J14" i="10"/>
  <c r="E14" i="6"/>
  <c r="J14" i="3"/>
  <c r="J14" i="4"/>
  <c r="K14" i="5"/>
  <c r="H15" i="10"/>
  <c r="E15" i="1"/>
  <c r="I15" i="5"/>
  <c r="C15" i="6"/>
  <c r="H15" i="4"/>
  <c r="H15" i="3"/>
  <c r="R13" i="5"/>
  <c r="H33" i="3"/>
  <c r="I33" i="5"/>
  <c r="E33" i="1"/>
  <c r="J33" i="10" s="1"/>
  <c r="H33" i="4"/>
  <c r="C33" i="6"/>
  <c r="E32" i="6"/>
  <c r="K32" i="5"/>
  <c r="J32" i="3"/>
  <c r="J32" i="4"/>
  <c r="M13" i="1"/>
  <c r="Q13" i="3"/>
  <c r="Q13" i="4"/>
  <c r="Z13" i="3"/>
  <c r="AB13" i="3" s="1"/>
  <c r="AE13" i="3" s="1"/>
  <c r="AA13" i="5"/>
  <c r="Z13" i="4"/>
  <c r="N12" i="6"/>
  <c r="S12" i="4"/>
  <c r="T12" i="5"/>
  <c r="D30" i="3"/>
  <c r="A30" i="3" s="1"/>
  <c r="U30" i="1"/>
  <c r="L30" i="1"/>
  <c r="U47" i="1"/>
  <c r="Q47" i="1"/>
  <c r="K46" i="9"/>
  <c r="J47" i="9"/>
  <c r="G28" i="5"/>
  <c r="F28" i="4"/>
  <c r="A28" i="6"/>
  <c r="F28" i="3"/>
  <c r="M30" i="4"/>
  <c r="D30" i="4" s="1"/>
  <c r="A30" i="4" s="1"/>
  <c r="H30" i="6"/>
  <c r="N30" i="5"/>
  <c r="S29" i="3"/>
  <c r="R29" i="4"/>
  <c r="M29" i="6"/>
  <c r="S29" i="5"/>
  <c r="U28" i="3"/>
  <c r="T28" i="4"/>
  <c r="O28" i="6"/>
  <c r="U28" i="5"/>
  <c r="T11" i="4"/>
  <c r="U11" i="5"/>
  <c r="O11" i="6"/>
  <c r="W27" i="6"/>
  <c r="B11" i="5"/>
  <c r="A11" i="5" s="1"/>
  <c r="B10" i="5"/>
  <c r="A10" i="5" s="1"/>
  <c r="A11" i="3"/>
  <c r="A10" i="3"/>
  <c r="E28" i="5"/>
  <c r="C28" i="5" s="1"/>
  <c r="B28" i="5" s="1"/>
  <c r="A28" i="5" s="1"/>
  <c r="AB11" i="4"/>
  <c r="A29" i="1"/>
  <c r="F29" i="10" s="1"/>
  <c r="M30" i="1" l="1"/>
  <c r="Q30" i="10"/>
  <c r="O29" i="1"/>
  <c r="S29" i="10"/>
  <c r="H31" i="1"/>
  <c r="Z30" i="10"/>
  <c r="AB30" i="10" s="1"/>
  <c r="AE30" i="10" s="1"/>
  <c r="R13" i="4"/>
  <c r="R13" i="10"/>
  <c r="P12" i="6"/>
  <c r="O12" i="1"/>
  <c r="U12" i="10"/>
  <c r="U12" i="4"/>
  <c r="V12" i="5"/>
  <c r="I16" i="5"/>
  <c r="J15" i="10"/>
  <c r="E15" i="6"/>
  <c r="J15" i="4"/>
  <c r="K15" i="5"/>
  <c r="J15" i="3"/>
  <c r="Z30" i="3"/>
  <c r="AB30" i="3" s="1"/>
  <c r="AE30" i="3" s="1"/>
  <c r="J33" i="3"/>
  <c r="K33" i="5"/>
  <c r="J33" i="4"/>
  <c r="E33" i="6"/>
  <c r="L14" i="1"/>
  <c r="Q14" i="10" s="1"/>
  <c r="U14" i="1"/>
  <c r="N14" i="5"/>
  <c r="E14" i="5" s="1"/>
  <c r="C14" i="5" s="1"/>
  <c r="H14" i="6"/>
  <c r="M14" i="4"/>
  <c r="D14" i="4" s="1"/>
  <c r="A14" i="4" s="1"/>
  <c r="M14" i="3"/>
  <c r="N13" i="1"/>
  <c r="S13" i="10" s="1"/>
  <c r="R13" i="3"/>
  <c r="S13" i="5"/>
  <c r="M13" i="6"/>
  <c r="Q30" i="3"/>
  <c r="V47" i="1"/>
  <c r="T47" i="1"/>
  <c r="G49" i="1" s="1"/>
  <c r="K47" i="9"/>
  <c r="L46" i="9"/>
  <c r="B46" i="9" s="1"/>
  <c r="A46" i="9" s="1"/>
  <c r="F29" i="4"/>
  <c r="A29" i="6"/>
  <c r="G29" i="5"/>
  <c r="F29" i="3"/>
  <c r="V28" i="5"/>
  <c r="U28" i="4"/>
  <c r="P28" i="6"/>
  <c r="Z30" i="4"/>
  <c r="AB30" i="4" s="1"/>
  <c r="AE30" i="4" s="1"/>
  <c r="U30" i="6"/>
  <c r="AA30" i="5"/>
  <c r="R30" i="3"/>
  <c r="Q30" i="4"/>
  <c r="L30" i="6"/>
  <c r="R30" i="5"/>
  <c r="T29" i="3"/>
  <c r="S29" i="4"/>
  <c r="N29" i="6"/>
  <c r="T29" i="5"/>
  <c r="U12" i="5"/>
  <c r="T12" i="4"/>
  <c r="O12" i="6"/>
  <c r="Y27" i="6"/>
  <c r="Z27" i="6" s="1"/>
  <c r="AA27" i="6" s="1"/>
  <c r="AE11" i="4"/>
  <c r="W28" i="6"/>
  <c r="Y28" i="6" s="1"/>
  <c r="Z28" i="6" s="1"/>
  <c r="AA28" i="6" s="1"/>
  <c r="W12" i="6"/>
  <c r="Y12" i="6" s="1"/>
  <c r="Z12" i="6" s="1"/>
  <c r="AA12" i="6" s="1"/>
  <c r="A30" i="1"/>
  <c r="F30" i="10" s="1"/>
  <c r="D12" i="3"/>
  <c r="A12" i="3" s="1"/>
  <c r="B12" i="5"/>
  <c r="A12" i="5" s="1"/>
  <c r="E29" i="5"/>
  <c r="C29" i="5" s="1"/>
  <c r="B29" i="5" s="1"/>
  <c r="A29" i="5" s="1"/>
  <c r="AA9" i="5"/>
  <c r="M31" i="3" l="1"/>
  <c r="D31" i="3" s="1"/>
  <c r="A31" i="3" s="1"/>
  <c r="M31" i="10"/>
  <c r="D31" i="10" s="1"/>
  <c r="A31" i="10" s="1"/>
  <c r="P29" i="1"/>
  <c r="U29" i="10" s="1"/>
  <c r="T29" i="10"/>
  <c r="N30" i="1"/>
  <c r="R30" i="10"/>
  <c r="T12" i="10"/>
  <c r="T12" i="3"/>
  <c r="H15" i="1"/>
  <c r="M15" i="10" s="1"/>
  <c r="D15" i="10" s="1"/>
  <c r="A15" i="10" s="1"/>
  <c r="Z14" i="10"/>
  <c r="AB14" i="10" s="1"/>
  <c r="AE14" i="10" s="1"/>
  <c r="K16" i="5"/>
  <c r="P13" i="1"/>
  <c r="U13" i="10" s="1"/>
  <c r="S13" i="3"/>
  <c r="S13" i="4"/>
  <c r="N13" i="6"/>
  <c r="T13" i="5"/>
  <c r="U14" i="6"/>
  <c r="Z14" i="3"/>
  <c r="AB14" i="3" s="1"/>
  <c r="AE14" i="3" s="1"/>
  <c r="Z14" i="4"/>
  <c r="AA14" i="5"/>
  <c r="M14" i="1"/>
  <c r="R14" i="10" s="1"/>
  <c r="Q14" i="3"/>
  <c r="Q14" i="4"/>
  <c r="R14" i="5"/>
  <c r="L14" i="6"/>
  <c r="L31" i="1"/>
  <c r="U31" i="1"/>
  <c r="Z31" i="10" s="1"/>
  <c r="AB31" i="10" s="1"/>
  <c r="AE31" i="10" s="1"/>
  <c r="O46" i="9"/>
  <c r="L47" i="9"/>
  <c r="B47" i="9" s="1"/>
  <c r="A47" i="9" s="1"/>
  <c r="A30" i="6"/>
  <c r="F30" i="3"/>
  <c r="G30" i="5"/>
  <c r="F30" i="4"/>
  <c r="M31" i="4"/>
  <c r="D31" i="4" s="1"/>
  <c r="A31" i="4" s="1"/>
  <c r="H31" i="6"/>
  <c r="N31" i="5"/>
  <c r="U29" i="3"/>
  <c r="T29" i="4"/>
  <c r="O29" i="6"/>
  <c r="U29" i="5"/>
  <c r="S30" i="3"/>
  <c r="R30" i="4"/>
  <c r="M30" i="6"/>
  <c r="S30" i="5"/>
  <c r="AB12" i="4"/>
  <c r="AE12" i="4" s="1"/>
  <c r="A31" i="1"/>
  <c r="F31" i="10" s="1"/>
  <c r="E30" i="5"/>
  <c r="C30" i="5" s="1"/>
  <c r="B30" i="5" s="1"/>
  <c r="A30" i="5" s="1"/>
  <c r="D13" i="3"/>
  <c r="A13" i="3" s="1"/>
  <c r="B13" i="5"/>
  <c r="A13" i="5" s="1"/>
  <c r="Q1" i="4"/>
  <c r="U2" i="6"/>
  <c r="R1" i="5"/>
  <c r="AA4" i="6"/>
  <c r="AA3" i="6"/>
  <c r="Z4" i="6"/>
  <c r="Z3" i="6"/>
  <c r="W24" i="6"/>
  <c r="U26" i="6"/>
  <c r="P26" i="6"/>
  <c r="O26" i="6"/>
  <c r="N26" i="6"/>
  <c r="M26" i="6"/>
  <c r="L26" i="6"/>
  <c r="U25" i="6"/>
  <c r="P25" i="6"/>
  <c r="O25" i="6"/>
  <c r="N25" i="6"/>
  <c r="M25" i="6"/>
  <c r="L25" i="6"/>
  <c r="H25" i="6"/>
  <c r="U9" i="6"/>
  <c r="P9" i="6"/>
  <c r="O9" i="6"/>
  <c r="N9" i="6"/>
  <c r="M9" i="6"/>
  <c r="L9" i="6"/>
  <c r="H9" i="6"/>
  <c r="U8" i="6"/>
  <c r="P8" i="6"/>
  <c r="O8" i="6"/>
  <c r="N8" i="6"/>
  <c r="M8" i="6"/>
  <c r="L8" i="6"/>
  <c r="H8" i="6"/>
  <c r="M31" i="1" l="1"/>
  <c r="Q31" i="10"/>
  <c r="O30" i="1"/>
  <c r="T30" i="3" s="1"/>
  <c r="S30" i="10"/>
  <c r="N14" i="1"/>
  <c r="S14" i="10" s="1"/>
  <c r="R14" i="3"/>
  <c r="S14" i="5"/>
  <c r="R14" i="4"/>
  <c r="M14" i="6"/>
  <c r="M15" i="3"/>
  <c r="U15" i="1"/>
  <c r="L15" i="1"/>
  <c r="Q15" i="10" s="1"/>
  <c r="M15" i="4"/>
  <c r="D15" i="4" s="1"/>
  <c r="A15" i="4" s="1"/>
  <c r="N15" i="5"/>
  <c r="E15" i="5" s="1"/>
  <c r="C15" i="5" s="1"/>
  <c r="H15" i="6"/>
  <c r="O13" i="1"/>
  <c r="T13" i="10" s="1"/>
  <c r="U13" i="3"/>
  <c r="V13" i="5"/>
  <c r="U13" i="4"/>
  <c r="P13" i="6"/>
  <c r="Z31" i="3"/>
  <c r="AB31" i="3" s="1"/>
  <c r="AE31" i="3" s="1"/>
  <c r="H32" i="1"/>
  <c r="Q31" i="3"/>
  <c r="O47" i="9"/>
  <c r="A31" i="6"/>
  <c r="G31" i="5"/>
  <c r="F31" i="3"/>
  <c r="F31" i="4"/>
  <c r="T30" i="5"/>
  <c r="N30" i="6"/>
  <c r="S30" i="4"/>
  <c r="U29" i="4"/>
  <c r="P29" i="6"/>
  <c r="V29" i="5"/>
  <c r="Z31" i="4"/>
  <c r="AB31" i="4" s="1"/>
  <c r="AE31" i="4" s="1"/>
  <c r="U31" i="6"/>
  <c r="AA31" i="5"/>
  <c r="R31" i="3"/>
  <c r="Q31" i="4"/>
  <c r="L31" i="6"/>
  <c r="R31" i="5"/>
  <c r="W30" i="6"/>
  <c r="Y30" i="6" s="1"/>
  <c r="Z30" i="6" s="1"/>
  <c r="AA30" i="6" s="1"/>
  <c r="W13" i="6"/>
  <c r="Y13" i="6" s="1"/>
  <c r="Z13" i="6" s="1"/>
  <c r="AA13" i="6" s="1"/>
  <c r="AB13" i="4"/>
  <c r="AE13" i="4" s="1"/>
  <c r="E31" i="5"/>
  <c r="C31" i="5" s="1"/>
  <c r="B31" i="5" s="1"/>
  <c r="A31" i="5" s="1"/>
  <c r="A32" i="1"/>
  <c r="F32" i="10" s="1"/>
  <c r="D14" i="3"/>
  <c r="A14" i="3" s="1"/>
  <c r="B14" i="5"/>
  <c r="A14" i="5" s="1"/>
  <c r="AA4" i="5"/>
  <c r="AA3" i="5"/>
  <c r="V4" i="5"/>
  <c r="V3" i="5"/>
  <c r="AA26" i="5"/>
  <c r="V26" i="5"/>
  <c r="U26" i="5"/>
  <c r="T26" i="5"/>
  <c r="S26" i="5"/>
  <c r="R26" i="5"/>
  <c r="AA25" i="5"/>
  <c r="V25" i="5"/>
  <c r="U25" i="5"/>
  <c r="T25" i="5"/>
  <c r="S25" i="5"/>
  <c r="R25" i="5"/>
  <c r="N25" i="5"/>
  <c r="A24" i="5"/>
  <c r="V9" i="5"/>
  <c r="U9" i="5"/>
  <c r="T9" i="5"/>
  <c r="S9" i="5"/>
  <c r="R9" i="5"/>
  <c r="AA8" i="5"/>
  <c r="V8" i="5"/>
  <c r="U8" i="5"/>
  <c r="T8" i="5"/>
  <c r="S8" i="5"/>
  <c r="R8" i="5"/>
  <c r="N8" i="5"/>
  <c r="P30" i="1" l="1"/>
  <c r="U30" i="10" s="1"/>
  <c r="T30" i="10"/>
  <c r="M32" i="3"/>
  <c r="M32" i="10"/>
  <c r="D32" i="10" s="1"/>
  <c r="A32" i="10" s="1"/>
  <c r="N31" i="1"/>
  <c r="R31" i="10"/>
  <c r="M16" i="10"/>
  <c r="D16" i="10" s="1"/>
  <c r="A16" i="10" s="1"/>
  <c r="Z15" i="10"/>
  <c r="AB15" i="10" s="1"/>
  <c r="AE15" i="10" s="1"/>
  <c r="T13" i="3"/>
  <c r="U13" i="5"/>
  <c r="T13" i="4"/>
  <c r="O13" i="6"/>
  <c r="M15" i="1"/>
  <c r="R15" i="10" s="1"/>
  <c r="Q15" i="3"/>
  <c r="L15" i="6"/>
  <c r="R15" i="5"/>
  <c r="Q15" i="4"/>
  <c r="Z15" i="3"/>
  <c r="AB15" i="3" s="1"/>
  <c r="AE15" i="3" s="1"/>
  <c r="AA15" i="5"/>
  <c r="Z15" i="4"/>
  <c r="U15" i="6"/>
  <c r="P14" i="1"/>
  <c r="U14" i="10" s="1"/>
  <c r="S14" i="4"/>
  <c r="S14" i="3"/>
  <c r="T14" i="5"/>
  <c r="N14" i="6"/>
  <c r="D32" i="3"/>
  <c r="A32" i="3" s="1"/>
  <c r="U32" i="1"/>
  <c r="Z32" i="10" s="1"/>
  <c r="AB32" i="10" s="1"/>
  <c r="AE32" i="10" s="1"/>
  <c r="L32" i="1"/>
  <c r="H48" i="1"/>
  <c r="I48" i="1" s="1"/>
  <c r="L48" i="1" s="1"/>
  <c r="M48" i="1" s="1"/>
  <c r="N48" i="1" s="1"/>
  <c r="O48" i="1" s="1"/>
  <c r="P48" i="1" s="1"/>
  <c r="A32" i="6"/>
  <c r="F32" i="4"/>
  <c r="G32" i="5"/>
  <c r="F32" i="3"/>
  <c r="S31" i="3"/>
  <c r="R31" i="4"/>
  <c r="M31" i="6"/>
  <c r="S31" i="5"/>
  <c r="M32" i="4"/>
  <c r="D32" i="4" s="1"/>
  <c r="A32" i="4" s="1"/>
  <c r="H32" i="6"/>
  <c r="N32" i="5"/>
  <c r="E32" i="5" s="1"/>
  <c r="C32" i="5" s="1"/>
  <c r="B32" i="5" s="1"/>
  <c r="A32" i="5" s="1"/>
  <c r="U30" i="3"/>
  <c r="T30" i="4"/>
  <c r="O30" i="6"/>
  <c r="U30" i="5"/>
  <c r="W31" i="6"/>
  <c r="Y31" i="6" s="1"/>
  <c r="Z31" i="6" s="1"/>
  <c r="AA31" i="6" s="1"/>
  <c r="AB14" i="4"/>
  <c r="AE14" i="4" s="1"/>
  <c r="W14" i="6"/>
  <c r="Y14" i="6" s="1"/>
  <c r="Z14" i="6" s="1"/>
  <c r="AA14" i="6" s="1"/>
  <c r="A33" i="1"/>
  <c r="F33" i="10" s="1"/>
  <c r="M32" i="1" l="1"/>
  <c r="R32" i="3" s="1"/>
  <c r="Q32" i="10"/>
  <c r="O31" i="1"/>
  <c r="S31" i="10"/>
  <c r="N15" i="1"/>
  <c r="S15" i="10" s="1"/>
  <c r="R15" i="3"/>
  <c r="S15" i="5"/>
  <c r="M15" i="6"/>
  <c r="R15" i="4"/>
  <c r="O14" i="1"/>
  <c r="T14" i="10" s="1"/>
  <c r="U14" i="3"/>
  <c r="U14" i="4"/>
  <c r="P14" i="6"/>
  <c r="V14" i="5"/>
  <c r="M16" i="3"/>
  <c r="U16" i="1"/>
  <c r="Q16" i="10"/>
  <c r="M16" i="4"/>
  <c r="D16" i="4" s="1"/>
  <c r="A16" i="4" s="1"/>
  <c r="N16" i="5"/>
  <c r="E16" i="5" s="1"/>
  <c r="C16" i="5" s="1"/>
  <c r="Z32" i="3"/>
  <c r="AB32" i="3" s="1"/>
  <c r="AE32" i="3" s="1"/>
  <c r="H33" i="1"/>
  <c r="Q32" i="3"/>
  <c r="U48" i="1"/>
  <c r="Q48" i="1"/>
  <c r="H49" i="1"/>
  <c r="I49" i="1" s="1"/>
  <c r="L49" i="1" s="1"/>
  <c r="M49" i="1" s="1"/>
  <c r="N49" i="1" s="1"/>
  <c r="O49" i="1" s="1"/>
  <c r="P49" i="1" s="1"/>
  <c r="J48" i="9"/>
  <c r="G33" i="5"/>
  <c r="F33" i="3"/>
  <c r="A33" i="6"/>
  <c r="F33" i="4"/>
  <c r="U30" i="4"/>
  <c r="P30" i="6"/>
  <c r="V30" i="5"/>
  <c r="Z32" i="4"/>
  <c r="AB32" i="4" s="1"/>
  <c r="AE32" i="4" s="1"/>
  <c r="U32" i="6"/>
  <c r="W32" i="6" s="1"/>
  <c r="Y32" i="6" s="1"/>
  <c r="Z32" i="6" s="1"/>
  <c r="AA32" i="6" s="1"/>
  <c r="AA32" i="5"/>
  <c r="L32" i="6"/>
  <c r="Q32" i="4"/>
  <c r="R32" i="5"/>
  <c r="T31" i="3"/>
  <c r="S31" i="4"/>
  <c r="N31" i="6"/>
  <c r="T31" i="5"/>
  <c r="D15" i="3"/>
  <c r="A15" i="3" s="1"/>
  <c r="B15" i="5"/>
  <c r="A15" i="5" s="1"/>
  <c r="F34" i="10"/>
  <c r="Z26" i="4"/>
  <c r="U26" i="4"/>
  <c r="T26" i="4"/>
  <c r="S26" i="4"/>
  <c r="R26" i="4"/>
  <c r="Q26" i="4"/>
  <c r="M26" i="4"/>
  <c r="Z25" i="4"/>
  <c r="U25" i="4"/>
  <c r="T25" i="4"/>
  <c r="S25" i="4"/>
  <c r="R25" i="4"/>
  <c r="Q25" i="4"/>
  <c r="M25" i="4"/>
  <c r="A24" i="4"/>
  <c r="Z9" i="4"/>
  <c r="U9" i="4"/>
  <c r="T9" i="4"/>
  <c r="S9" i="4"/>
  <c r="R9" i="4"/>
  <c r="Q9" i="4"/>
  <c r="AE8" i="4"/>
  <c r="AE25" i="4" s="1"/>
  <c r="AB8" i="4"/>
  <c r="AB25" i="4" s="1"/>
  <c r="Z8" i="4"/>
  <c r="U8" i="4"/>
  <c r="T8" i="4"/>
  <c r="S8" i="4"/>
  <c r="R8" i="4"/>
  <c r="Q8" i="4"/>
  <c r="M8" i="4"/>
  <c r="AA4" i="4"/>
  <c r="AA3" i="4"/>
  <c r="M33" i="3" l="1"/>
  <c r="M33" i="10"/>
  <c r="D33" i="10" s="1"/>
  <c r="A33" i="10" s="1"/>
  <c r="P31" i="1"/>
  <c r="U31" i="10" s="1"/>
  <c r="T31" i="10"/>
  <c r="N32" i="1"/>
  <c r="R32" i="10"/>
  <c r="M17" i="10"/>
  <c r="D17" i="10" s="1"/>
  <c r="A17" i="10" s="1"/>
  <c r="Z16" i="10"/>
  <c r="AB16" i="10" s="1"/>
  <c r="AE16" i="10" s="1"/>
  <c r="N17" i="5"/>
  <c r="M17" i="3"/>
  <c r="D17" i="3" s="1"/>
  <c r="A17" i="3" s="1"/>
  <c r="U17" i="1"/>
  <c r="Z17" i="10" s="1"/>
  <c r="AB17" i="10" s="1"/>
  <c r="AE17" i="10" s="1"/>
  <c r="Q17" i="10"/>
  <c r="M17" i="4"/>
  <c r="D17" i="4" s="1"/>
  <c r="A17" i="4" s="1"/>
  <c r="Z16" i="3"/>
  <c r="AB16" i="3" s="1"/>
  <c r="AE16" i="3" s="1"/>
  <c r="U16" i="6"/>
  <c r="AA16" i="5"/>
  <c r="Z16" i="4"/>
  <c r="T14" i="3"/>
  <c r="T14" i="4"/>
  <c r="U14" i="5"/>
  <c r="O14" i="6"/>
  <c r="R16" i="10"/>
  <c r="Q16" i="3"/>
  <c r="Q16" i="4"/>
  <c r="L16" i="6"/>
  <c r="R16" i="5"/>
  <c r="P15" i="1"/>
  <c r="U15" i="10" s="1"/>
  <c r="S15" i="3"/>
  <c r="N15" i="6"/>
  <c r="T15" i="5"/>
  <c r="S15" i="4"/>
  <c r="D33" i="3"/>
  <c r="A33" i="3" s="1"/>
  <c r="L33" i="1"/>
  <c r="U33" i="1"/>
  <c r="Z33" i="10" s="1"/>
  <c r="AB33" i="10" s="1"/>
  <c r="AE33" i="10" s="1"/>
  <c r="U49" i="1"/>
  <c r="Q49" i="1"/>
  <c r="V48" i="1"/>
  <c r="T48" i="1"/>
  <c r="G50" i="1" s="1"/>
  <c r="K48" i="9"/>
  <c r="J49" i="9"/>
  <c r="G34" i="5"/>
  <c r="A34" i="6"/>
  <c r="F34" i="3"/>
  <c r="F34" i="4"/>
  <c r="U31" i="3"/>
  <c r="T31" i="4"/>
  <c r="O31" i="6"/>
  <c r="U31" i="5"/>
  <c r="M33" i="4"/>
  <c r="D33" i="4" s="1"/>
  <c r="A33" i="4" s="1"/>
  <c r="H33" i="6"/>
  <c r="N33" i="5"/>
  <c r="E33" i="5" s="1"/>
  <c r="C33" i="5" s="1"/>
  <c r="B33" i="5" s="1"/>
  <c r="A33" i="5" s="1"/>
  <c r="S32" i="3"/>
  <c r="R32" i="4"/>
  <c r="M32" i="6"/>
  <c r="S32" i="5"/>
  <c r="AE10" i="4"/>
  <c r="AB15" i="4"/>
  <c r="AE15" i="4" s="1"/>
  <c r="W15" i="6"/>
  <c r="Y15" i="6" s="1"/>
  <c r="Z15" i="6" s="1"/>
  <c r="AA15" i="6" s="1"/>
  <c r="F35" i="10"/>
  <c r="Z26" i="3"/>
  <c r="Z25" i="3"/>
  <c r="U26" i="3"/>
  <c r="U25" i="3"/>
  <c r="T26" i="3"/>
  <c r="T25" i="3"/>
  <c r="S26" i="3"/>
  <c r="S25" i="3"/>
  <c r="R26" i="3"/>
  <c r="R25" i="3"/>
  <c r="Q26" i="3"/>
  <c r="Q25" i="3"/>
  <c r="M26" i="3"/>
  <c r="M25" i="3"/>
  <c r="Z9" i="3"/>
  <c r="Z8" i="3"/>
  <c r="U9" i="3"/>
  <c r="U8" i="3"/>
  <c r="T9" i="3"/>
  <c r="T8" i="3"/>
  <c r="S9" i="3"/>
  <c r="S8" i="3"/>
  <c r="R9" i="3"/>
  <c r="R8" i="3"/>
  <c r="Q9" i="3"/>
  <c r="Q8" i="3"/>
  <c r="M8" i="3"/>
  <c r="A24" i="3"/>
  <c r="AA4" i="3"/>
  <c r="AA3" i="3"/>
  <c r="AE8" i="3"/>
  <c r="AE25" i="3" s="1"/>
  <c r="AB8" i="3"/>
  <c r="AB25" i="3" s="1"/>
  <c r="M33" i="1" l="1"/>
  <c r="Q33" i="10"/>
  <c r="O32" i="1"/>
  <c r="S32" i="10"/>
  <c r="E17" i="5"/>
  <c r="C17" i="5" s="1"/>
  <c r="B17" i="5" s="1"/>
  <c r="A17" i="5" s="1"/>
  <c r="R17" i="10"/>
  <c r="R17" i="5"/>
  <c r="L17" i="6"/>
  <c r="Q17" i="4"/>
  <c r="Q17" i="3"/>
  <c r="M18" i="10"/>
  <c r="D18" i="10" s="1"/>
  <c r="A18" i="10" s="1"/>
  <c r="U17" i="6"/>
  <c r="W17" i="6" s="1"/>
  <c r="Y17" i="6" s="1"/>
  <c r="Z17" i="6" s="1"/>
  <c r="AA17" i="6" s="1"/>
  <c r="Z17" i="3"/>
  <c r="AB17" i="3" s="1"/>
  <c r="AE17" i="3" s="1"/>
  <c r="Z17" i="4"/>
  <c r="AB17" i="4" s="1"/>
  <c r="AE17" i="4" s="1"/>
  <c r="AA17" i="5"/>
  <c r="O15" i="1"/>
  <c r="T15" i="10" s="1"/>
  <c r="U15" i="3"/>
  <c r="U15" i="4"/>
  <c r="V15" i="5"/>
  <c r="P15" i="6"/>
  <c r="S16" i="10"/>
  <c r="R16" i="3"/>
  <c r="M16" i="6"/>
  <c r="R16" i="4"/>
  <c r="S16" i="5"/>
  <c r="Z33" i="3"/>
  <c r="AB33" i="3" s="1"/>
  <c r="AE33" i="3" s="1"/>
  <c r="Q33" i="3"/>
  <c r="V49" i="1"/>
  <c r="T49" i="1"/>
  <c r="K49" i="9"/>
  <c r="L48" i="9"/>
  <c r="B48" i="9" s="1"/>
  <c r="A48" i="9" s="1"/>
  <c r="A35" i="6"/>
  <c r="G35" i="5"/>
  <c r="F35" i="3"/>
  <c r="F35" i="4"/>
  <c r="R33" i="3"/>
  <c r="Q33" i="4"/>
  <c r="L33" i="6"/>
  <c r="R33" i="5"/>
  <c r="AA33" i="5"/>
  <c r="Z33" i="4"/>
  <c r="AB33" i="4" s="1"/>
  <c r="AE33" i="4" s="1"/>
  <c r="U33" i="6"/>
  <c r="W33" i="6" s="1"/>
  <c r="Y33" i="6" s="1"/>
  <c r="Z33" i="6" s="1"/>
  <c r="AA33" i="6" s="1"/>
  <c r="T32" i="3"/>
  <c r="S32" i="4"/>
  <c r="N32" i="6"/>
  <c r="T32" i="5"/>
  <c r="U31" i="4"/>
  <c r="P31" i="6"/>
  <c r="V31" i="5"/>
  <c r="D16" i="3"/>
  <c r="A16" i="3" s="1"/>
  <c r="B16" i="5"/>
  <c r="A16" i="5" s="1"/>
  <c r="F36" i="10"/>
  <c r="M34" i="3" l="1"/>
  <c r="M34" i="10"/>
  <c r="D34" i="10" s="1"/>
  <c r="A34" i="10" s="1"/>
  <c r="P32" i="1"/>
  <c r="U32" i="10" s="1"/>
  <c r="T32" i="10"/>
  <c r="N33" i="1"/>
  <c r="R33" i="10"/>
  <c r="N18" i="5"/>
  <c r="E18" i="5" s="1"/>
  <c r="C18" i="5" s="1"/>
  <c r="B18" i="5" s="1"/>
  <c r="A18" i="5" s="1"/>
  <c r="M18" i="3"/>
  <c r="D18" i="3" s="1"/>
  <c r="A18" i="3" s="1"/>
  <c r="U18" i="1"/>
  <c r="Z18" i="10" s="1"/>
  <c r="AB18" i="10" s="1"/>
  <c r="AE18" i="10" s="1"/>
  <c r="Q18" i="10"/>
  <c r="M18" i="4"/>
  <c r="D18" i="4" s="1"/>
  <c r="A18" i="4" s="1"/>
  <c r="R17" i="3"/>
  <c r="M17" i="6"/>
  <c r="S17" i="5"/>
  <c r="R17" i="4"/>
  <c r="S17" i="10"/>
  <c r="U16" i="10"/>
  <c r="S16" i="3"/>
  <c r="T16" i="5"/>
  <c r="N16" i="6"/>
  <c r="S16" i="4"/>
  <c r="T15" i="3"/>
  <c r="T15" i="4"/>
  <c r="O15" i="6"/>
  <c r="U15" i="5"/>
  <c r="D34" i="3"/>
  <c r="A34" i="3" s="1"/>
  <c r="N34" i="5"/>
  <c r="E34" i="5" s="1"/>
  <c r="C34" i="5" s="1"/>
  <c r="B34" i="5" s="1"/>
  <c r="A34" i="5" s="1"/>
  <c r="M34" i="4"/>
  <c r="D34" i="4" s="1"/>
  <c r="A34" i="4" s="1"/>
  <c r="H34" i="6"/>
  <c r="U34" i="1"/>
  <c r="Z34" i="10" s="1"/>
  <c r="AB34" i="10" s="1"/>
  <c r="AE34" i="10" s="1"/>
  <c r="Q34" i="10"/>
  <c r="J51" i="9"/>
  <c r="L49" i="9"/>
  <c r="B49" i="9" s="1"/>
  <c r="A49" i="9" s="1"/>
  <c r="O48" i="9"/>
  <c r="G36" i="5"/>
  <c r="A36" i="6"/>
  <c r="F36" i="3"/>
  <c r="F36" i="4"/>
  <c r="U32" i="3"/>
  <c r="T32" i="4"/>
  <c r="O32" i="6"/>
  <c r="U32" i="5"/>
  <c r="S33" i="3"/>
  <c r="R33" i="4"/>
  <c r="M33" i="6"/>
  <c r="S33" i="5"/>
  <c r="F37" i="10"/>
  <c r="AB16" i="4"/>
  <c r="AE16" i="4" s="1"/>
  <c r="W16" i="6"/>
  <c r="Y16" i="6" s="1"/>
  <c r="Z16" i="6" s="1"/>
  <c r="AA16" i="6" s="1"/>
  <c r="O33" i="1" l="1"/>
  <c r="T33" i="3" s="1"/>
  <c r="S33" i="10"/>
  <c r="R18" i="5"/>
  <c r="R18" i="10"/>
  <c r="Q18" i="4"/>
  <c r="Q18" i="3"/>
  <c r="L18" i="6"/>
  <c r="S17" i="3"/>
  <c r="S17" i="4"/>
  <c r="U17" i="10"/>
  <c r="N17" i="6"/>
  <c r="T17" i="5"/>
  <c r="AA18" i="5"/>
  <c r="M19" i="10"/>
  <c r="D19" i="10" s="1"/>
  <c r="A19" i="10" s="1"/>
  <c r="U18" i="6"/>
  <c r="W18" i="6" s="1"/>
  <c r="Y18" i="6" s="1"/>
  <c r="Z18" i="6" s="1"/>
  <c r="AA18" i="6" s="1"/>
  <c r="Z18" i="3"/>
  <c r="AB18" i="3" s="1"/>
  <c r="AE18" i="3" s="1"/>
  <c r="Z18" i="4"/>
  <c r="AB18" i="4" s="1"/>
  <c r="AE18" i="4" s="1"/>
  <c r="T16" i="10"/>
  <c r="U16" i="3"/>
  <c r="U16" i="4"/>
  <c r="P16" i="6"/>
  <c r="V16" i="5"/>
  <c r="R34" i="10"/>
  <c r="Q34" i="4"/>
  <c r="L34" i="6"/>
  <c r="R34" i="5"/>
  <c r="Q34" i="3"/>
  <c r="AA34" i="5"/>
  <c r="U34" i="6"/>
  <c r="W34" i="6" s="1"/>
  <c r="Y34" i="6" s="1"/>
  <c r="Z34" i="6" s="1"/>
  <c r="AA34" i="6" s="1"/>
  <c r="Z34" i="4"/>
  <c r="AB34" i="4" s="1"/>
  <c r="AE34" i="4" s="1"/>
  <c r="Z34" i="3"/>
  <c r="AB34" i="3" s="1"/>
  <c r="AE34" i="3" s="1"/>
  <c r="K51" i="9"/>
  <c r="O49" i="9"/>
  <c r="F37" i="3"/>
  <c r="F37" i="4"/>
  <c r="G37" i="5"/>
  <c r="A37" i="6"/>
  <c r="S33" i="4"/>
  <c r="N33" i="6"/>
  <c r="T33" i="5"/>
  <c r="U32" i="4"/>
  <c r="P32" i="6"/>
  <c r="V32" i="5"/>
  <c r="F38" i="10"/>
  <c r="M35" i="3" l="1"/>
  <c r="M35" i="10"/>
  <c r="D35" i="10" s="1"/>
  <c r="A35" i="10" s="1"/>
  <c r="P33" i="1"/>
  <c r="U33" i="10" s="1"/>
  <c r="T33" i="10"/>
  <c r="M19" i="3"/>
  <c r="D19" i="3" s="1"/>
  <c r="A19" i="3" s="1"/>
  <c r="N19" i="5"/>
  <c r="E19" i="5" s="1"/>
  <c r="C19" i="5" s="1"/>
  <c r="B19" i="5" s="1"/>
  <c r="A19" i="5" s="1"/>
  <c r="U19" i="1"/>
  <c r="Z19" i="10" s="1"/>
  <c r="AB19" i="10" s="1"/>
  <c r="AE19" i="10" s="1"/>
  <c r="Q19" i="10"/>
  <c r="M19" i="4"/>
  <c r="D19" i="4" s="1"/>
  <c r="A19" i="4" s="1"/>
  <c r="P17" i="6"/>
  <c r="U17" i="3"/>
  <c r="V17" i="5"/>
  <c r="U17" i="4"/>
  <c r="T17" i="10"/>
  <c r="R18" i="4"/>
  <c r="S18" i="5"/>
  <c r="M18" i="6"/>
  <c r="S18" i="10"/>
  <c r="R18" i="3"/>
  <c r="T16" i="3"/>
  <c r="U16" i="5"/>
  <c r="T16" i="4"/>
  <c r="O16" i="6"/>
  <c r="N35" i="5"/>
  <c r="E35" i="5" s="1"/>
  <c r="C35" i="5" s="1"/>
  <c r="B35" i="5" s="1"/>
  <c r="A35" i="5" s="1"/>
  <c r="D35" i="3"/>
  <c r="A35" i="3" s="1"/>
  <c r="H35" i="6"/>
  <c r="M35" i="4"/>
  <c r="D35" i="4" s="1"/>
  <c r="A35" i="4" s="1"/>
  <c r="U35" i="1"/>
  <c r="Z35" i="10" s="1"/>
  <c r="AB35" i="10" s="1"/>
  <c r="AE35" i="10" s="1"/>
  <c r="Q35" i="10"/>
  <c r="R34" i="3"/>
  <c r="R34" i="4"/>
  <c r="S34" i="10"/>
  <c r="M34" i="6"/>
  <c r="S34" i="5"/>
  <c r="L51" i="9"/>
  <c r="B51" i="9" s="1"/>
  <c r="A51" i="9" s="1"/>
  <c r="H50" i="1"/>
  <c r="I50" i="1" s="1"/>
  <c r="L50" i="1" s="1"/>
  <c r="M50" i="1" s="1"/>
  <c r="N50" i="1" s="1"/>
  <c r="O50" i="1" s="1"/>
  <c r="P50" i="1" s="1"/>
  <c r="F38" i="3"/>
  <c r="F38" i="4"/>
  <c r="A38" i="6"/>
  <c r="G38" i="5"/>
  <c r="U33" i="3"/>
  <c r="T33" i="4"/>
  <c r="O33" i="6"/>
  <c r="U33" i="5"/>
  <c r="R19" i="10" l="1"/>
  <c r="L19" i="6"/>
  <c r="R19" i="5"/>
  <c r="Q19" i="3"/>
  <c r="Q19" i="4"/>
  <c r="T17" i="4"/>
  <c r="T17" i="3"/>
  <c r="O17" i="6"/>
  <c r="U17" i="5"/>
  <c r="N18" i="6"/>
  <c r="U18" i="10"/>
  <c r="S18" i="3"/>
  <c r="S18" i="4"/>
  <c r="T18" i="5"/>
  <c r="U19" i="6"/>
  <c r="W19" i="6" s="1"/>
  <c r="Y19" i="6" s="1"/>
  <c r="Z19" i="6" s="1"/>
  <c r="AA19" i="6" s="1"/>
  <c r="Z19" i="3"/>
  <c r="AB19" i="3" s="1"/>
  <c r="AE19" i="3" s="1"/>
  <c r="AA19" i="5"/>
  <c r="M20" i="10"/>
  <c r="D20" i="10" s="1"/>
  <c r="A20" i="10" s="1"/>
  <c r="Z19" i="4"/>
  <c r="AB19" i="4" s="1"/>
  <c r="AE19" i="4" s="1"/>
  <c r="S34" i="4"/>
  <c r="T34" i="10"/>
  <c r="T34" i="5"/>
  <c r="S34" i="3"/>
  <c r="N34" i="6"/>
  <c r="R35" i="5"/>
  <c r="R35" i="10"/>
  <c r="Q35" i="4"/>
  <c r="L35" i="6"/>
  <c r="Q35" i="3"/>
  <c r="U35" i="6"/>
  <c r="W35" i="6" s="1"/>
  <c r="Y35" i="6" s="1"/>
  <c r="Z35" i="6" s="1"/>
  <c r="AA35" i="6" s="1"/>
  <c r="AA35" i="5"/>
  <c r="Z35" i="3"/>
  <c r="AB35" i="3" s="1"/>
  <c r="AE35" i="3" s="1"/>
  <c r="Z35" i="4"/>
  <c r="AB35" i="4" s="1"/>
  <c r="AE35" i="4" s="1"/>
  <c r="O51" i="9"/>
  <c r="U50" i="1"/>
  <c r="Q50" i="1"/>
  <c r="J50" i="9"/>
  <c r="U33" i="4"/>
  <c r="P33" i="6"/>
  <c r="V33" i="5"/>
  <c r="M36" i="3" l="1"/>
  <c r="D36" i="3" s="1"/>
  <c r="A36" i="3" s="1"/>
  <c r="M36" i="10"/>
  <c r="D36" i="10" s="1"/>
  <c r="A36" i="10" s="1"/>
  <c r="U18" i="3"/>
  <c r="T18" i="10"/>
  <c r="P18" i="6"/>
  <c r="U18" i="4"/>
  <c r="V18" i="5"/>
  <c r="M20" i="3"/>
  <c r="D20" i="3" s="1"/>
  <c r="A20" i="3" s="1"/>
  <c r="U20" i="1"/>
  <c r="Z20" i="10" s="1"/>
  <c r="AB20" i="10" s="1"/>
  <c r="AE20" i="10" s="1"/>
  <c r="Q20" i="10"/>
  <c r="M20" i="4"/>
  <c r="D20" i="4" s="1"/>
  <c r="A20" i="4" s="1"/>
  <c r="N20" i="5"/>
  <c r="E20" i="5" s="1"/>
  <c r="C20" i="5" s="1"/>
  <c r="B20" i="5" s="1"/>
  <c r="A20" i="5" s="1"/>
  <c r="R19" i="3"/>
  <c r="M19" i="6"/>
  <c r="R19" i="4"/>
  <c r="S19" i="5"/>
  <c r="S19" i="10"/>
  <c r="M35" i="6"/>
  <c r="R35" i="3"/>
  <c r="S35" i="5"/>
  <c r="S35" i="10"/>
  <c r="R35" i="4"/>
  <c r="H36" i="6"/>
  <c r="U36" i="1"/>
  <c r="Z36" i="10" s="1"/>
  <c r="AB36" i="10" s="1"/>
  <c r="AE36" i="10" s="1"/>
  <c r="N36" i="5"/>
  <c r="E36" i="5" s="1"/>
  <c r="C36" i="5" s="1"/>
  <c r="B36" i="5" s="1"/>
  <c r="A36" i="5" s="1"/>
  <c r="Q36" i="10"/>
  <c r="M36" i="4"/>
  <c r="D36" i="4" s="1"/>
  <c r="A36" i="4" s="1"/>
  <c r="T34" i="4"/>
  <c r="U34" i="5"/>
  <c r="O34" i="6"/>
  <c r="T34" i="3"/>
  <c r="U34" i="10"/>
  <c r="V50" i="1"/>
  <c r="T50" i="1"/>
  <c r="K50" i="9"/>
  <c r="W29" i="6"/>
  <c r="Y29" i="6" s="1"/>
  <c r="Z29" i="6" s="1"/>
  <c r="AA29" i="6" s="1"/>
  <c r="M21" i="10" l="1"/>
  <c r="D21" i="10" s="1"/>
  <c r="A21" i="10" s="1"/>
  <c r="Z20" i="3"/>
  <c r="AB20" i="3" s="1"/>
  <c r="AE20" i="3" s="1"/>
  <c r="U20" i="6"/>
  <c r="W20" i="6" s="1"/>
  <c r="Y20" i="6" s="1"/>
  <c r="Z20" i="6" s="1"/>
  <c r="AA20" i="6" s="1"/>
  <c r="Z20" i="4"/>
  <c r="AB20" i="4" s="1"/>
  <c r="AE20" i="4" s="1"/>
  <c r="AA20" i="5"/>
  <c r="Q20" i="3"/>
  <c r="L20" i="6"/>
  <c r="R20" i="5"/>
  <c r="R20" i="10"/>
  <c r="Q20" i="4"/>
  <c r="T19" i="5"/>
  <c r="N19" i="6"/>
  <c r="U19" i="10"/>
  <c r="S19" i="4"/>
  <c r="S19" i="3"/>
  <c r="T18" i="4"/>
  <c r="T18" i="3"/>
  <c r="U18" i="5"/>
  <c r="O18" i="6"/>
  <c r="U34" i="3"/>
  <c r="U34" i="4"/>
  <c r="P34" i="6"/>
  <c r="V34" i="5"/>
  <c r="T35" i="10"/>
  <c r="S35" i="4"/>
  <c r="N35" i="6"/>
  <c r="T35" i="5"/>
  <c r="S35" i="3"/>
  <c r="Q36" i="3"/>
  <c r="L36" i="6"/>
  <c r="R36" i="10"/>
  <c r="Q36" i="4"/>
  <c r="R36" i="5"/>
  <c r="AA36" i="5"/>
  <c r="Z36" i="4"/>
  <c r="AB36" i="4" s="1"/>
  <c r="AE36" i="4" s="1"/>
  <c r="U36" i="6"/>
  <c r="W36" i="6" s="1"/>
  <c r="Y36" i="6" s="1"/>
  <c r="Z36" i="6" s="1"/>
  <c r="AA36" i="6" s="1"/>
  <c r="Z36" i="3"/>
  <c r="AB36" i="3" s="1"/>
  <c r="AE36" i="3" s="1"/>
  <c r="J52" i="9"/>
  <c r="L50" i="9"/>
  <c r="B50" i="9" s="1"/>
  <c r="A50" i="9" s="1"/>
  <c r="A45" i="1"/>
  <c r="M37" i="3" l="1"/>
  <c r="D37" i="3" s="1"/>
  <c r="A37" i="3" s="1"/>
  <c r="M37" i="10"/>
  <c r="D37" i="10" s="1"/>
  <c r="A37" i="10" s="1"/>
  <c r="S20" i="5"/>
  <c r="R20" i="3"/>
  <c r="R20" i="4"/>
  <c r="S20" i="10"/>
  <c r="M20" i="6"/>
  <c r="T19" i="10"/>
  <c r="V19" i="5"/>
  <c r="U19" i="4"/>
  <c r="P19" i="6"/>
  <c r="U19" i="3"/>
  <c r="M21" i="3"/>
  <c r="D21" i="3" s="1"/>
  <c r="A21" i="3" s="1"/>
  <c r="M21" i="4"/>
  <c r="D21" i="4" s="1"/>
  <c r="A21" i="4" s="1"/>
  <c r="Q21" i="10"/>
  <c r="N21" i="5"/>
  <c r="E21" i="5" s="1"/>
  <c r="C21" i="5" s="1"/>
  <c r="B21" i="5" s="1"/>
  <c r="A21" i="5" s="1"/>
  <c r="U21" i="1"/>
  <c r="Z21" i="10" s="1"/>
  <c r="AB21" i="10" s="1"/>
  <c r="AE21" i="10" s="1"/>
  <c r="R36" i="4"/>
  <c r="S36" i="10"/>
  <c r="R36" i="3"/>
  <c r="S36" i="5"/>
  <c r="M36" i="6"/>
  <c r="T35" i="3"/>
  <c r="T35" i="4"/>
  <c r="U35" i="10"/>
  <c r="O35" i="6"/>
  <c r="U35" i="5"/>
  <c r="N37" i="5"/>
  <c r="E37" i="5" s="1"/>
  <c r="C37" i="5" s="1"/>
  <c r="B37" i="5" s="1"/>
  <c r="A37" i="5" s="1"/>
  <c r="H37" i="6"/>
  <c r="M37" i="4"/>
  <c r="D37" i="4" s="1"/>
  <c r="A37" i="4" s="1"/>
  <c r="U37" i="1"/>
  <c r="Z37" i="10" s="1"/>
  <c r="AB37" i="10" s="1"/>
  <c r="AE37" i="10" s="1"/>
  <c r="Q37" i="10"/>
  <c r="J53" i="9"/>
  <c r="K52" i="9"/>
  <c r="O50" i="9"/>
  <c r="A46" i="1"/>
  <c r="D45" i="9"/>
  <c r="A11" i="1"/>
  <c r="F11" i="10" s="1"/>
  <c r="T19" i="3" l="1"/>
  <c r="O19" i="6"/>
  <c r="U19" i="5"/>
  <c r="T19" i="4"/>
  <c r="AA21" i="5"/>
  <c r="Z21" i="4"/>
  <c r="AB21" i="4" s="1"/>
  <c r="AE21" i="4" s="1"/>
  <c r="U21" i="6"/>
  <c r="W21" i="6" s="1"/>
  <c r="Y21" i="6" s="1"/>
  <c r="Z21" i="6" s="1"/>
  <c r="AA21" i="6" s="1"/>
  <c r="Z21" i="3"/>
  <c r="AB21" i="3" s="1"/>
  <c r="AE21" i="3" s="1"/>
  <c r="S20" i="4"/>
  <c r="U20" i="10"/>
  <c r="T20" i="5"/>
  <c r="N20" i="6"/>
  <c r="S20" i="3"/>
  <c r="R21" i="10"/>
  <c r="Q21" i="3"/>
  <c r="Q21" i="4"/>
  <c r="L21" i="6"/>
  <c r="R21" i="5"/>
  <c r="U35" i="3"/>
  <c r="V35" i="5"/>
  <c r="U35" i="4"/>
  <c r="P35" i="6"/>
  <c r="L37" i="6"/>
  <c r="R37" i="5"/>
  <c r="Q37" i="3"/>
  <c r="Q37" i="4"/>
  <c r="R37" i="10"/>
  <c r="Z37" i="3"/>
  <c r="AB37" i="3" s="1"/>
  <c r="AE37" i="3" s="1"/>
  <c r="Z37" i="4"/>
  <c r="AB37" i="4" s="1"/>
  <c r="AE37" i="4" s="1"/>
  <c r="AA37" i="5"/>
  <c r="U37" i="6"/>
  <c r="W37" i="6" s="1"/>
  <c r="Y37" i="6" s="1"/>
  <c r="Z37" i="6" s="1"/>
  <c r="AA37" i="6" s="1"/>
  <c r="N36" i="6"/>
  <c r="S36" i="3"/>
  <c r="S36" i="4"/>
  <c r="T36" i="10"/>
  <c r="T36" i="5"/>
  <c r="K53" i="9"/>
  <c r="L52" i="9"/>
  <c r="B52" i="9" s="1"/>
  <c r="A52" i="9" s="1"/>
  <c r="A47" i="1"/>
  <c r="D46" i="9"/>
  <c r="F11" i="3"/>
  <c r="G11" i="5"/>
  <c r="A11" i="6"/>
  <c r="F11" i="4"/>
  <c r="A12" i="1"/>
  <c r="F12" i="10" s="1"/>
  <c r="M38" i="3" l="1"/>
  <c r="M38" i="10"/>
  <c r="D38" i="10" s="1"/>
  <c r="A38" i="10" s="1"/>
  <c r="T20" i="10"/>
  <c r="V20" i="5"/>
  <c r="P20" i="6"/>
  <c r="U20" i="4"/>
  <c r="U20" i="3"/>
  <c r="S21" i="5"/>
  <c r="R21" i="3"/>
  <c r="S21" i="10"/>
  <c r="R21" i="4"/>
  <c r="M21" i="6"/>
  <c r="Q38" i="10"/>
  <c r="D38" i="3"/>
  <c r="A38" i="3" s="1"/>
  <c r="U38" i="1"/>
  <c r="Z38" i="10" s="1"/>
  <c r="AB38" i="10" s="1"/>
  <c r="AE38" i="10" s="1"/>
  <c r="N38" i="5"/>
  <c r="E38" i="5" s="1"/>
  <c r="C38" i="5" s="1"/>
  <c r="B38" i="5" s="1"/>
  <c r="A38" i="5" s="1"/>
  <c r="M38" i="4"/>
  <c r="D38" i="4" s="1"/>
  <c r="A38" i="4" s="1"/>
  <c r="H38" i="6"/>
  <c r="S37" i="5"/>
  <c r="R37" i="3"/>
  <c r="M37" i="6"/>
  <c r="R37" i="4"/>
  <c r="S37" i="10"/>
  <c r="T36" i="4"/>
  <c r="O36" i="6"/>
  <c r="U36" i="10"/>
  <c r="U36" i="5"/>
  <c r="T36" i="3"/>
  <c r="O52" i="9"/>
  <c r="L53" i="9"/>
  <c r="B53" i="9" s="1"/>
  <c r="A53" i="9" s="1"/>
  <c r="A48" i="1"/>
  <c r="D47" i="9"/>
  <c r="A12" i="6"/>
  <c r="F12" i="4"/>
  <c r="F12" i="3"/>
  <c r="G12" i="5"/>
  <c r="A13" i="1"/>
  <c r="F13" i="10" s="1"/>
  <c r="N21" i="6" l="1"/>
  <c r="S21" i="4"/>
  <c r="T21" i="5"/>
  <c r="U21" i="10"/>
  <c r="S21" i="3"/>
  <c r="U20" i="5"/>
  <c r="O20" i="6"/>
  <c r="T20" i="4"/>
  <c r="T20" i="3"/>
  <c r="U38" i="6"/>
  <c r="W38" i="6" s="1"/>
  <c r="Y38" i="6" s="1"/>
  <c r="Z38" i="6" s="1"/>
  <c r="AA38" i="6" s="1"/>
  <c r="Z38" i="3"/>
  <c r="AB38" i="3" s="1"/>
  <c r="AE38" i="3" s="1"/>
  <c r="Z38" i="4"/>
  <c r="AB38" i="4" s="1"/>
  <c r="AE38" i="4" s="1"/>
  <c r="AA38" i="5"/>
  <c r="S37" i="4"/>
  <c r="T37" i="5"/>
  <c r="N37" i="6"/>
  <c r="S37" i="3"/>
  <c r="T37" i="10"/>
  <c r="P36" i="6"/>
  <c r="U36" i="4"/>
  <c r="V36" i="5"/>
  <c r="U36" i="3"/>
  <c r="Q38" i="3"/>
  <c r="R38" i="5"/>
  <c r="Q38" i="4"/>
  <c r="L38" i="6"/>
  <c r="R38" i="10"/>
  <c r="O53" i="9"/>
  <c r="A49" i="1"/>
  <c r="D48" i="9"/>
  <c r="A13" i="6"/>
  <c r="G13" i="5"/>
  <c r="F13" i="4"/>
  <c r="F13" i="3"/>
  <c r="A14" i="1"/>
  <c r="F14" i="10" s="1"/>
  <c r="T21" i="10" l="1"/>
  <c r="U21" i="4"/>
  <c r="U21" i="3"/>
  <c r="P21" i="6"/>
  <c r="V21" i="5"/>
  <c r="U37" i="5"/>
  <c r="U37" i="10"/>
  <c r="T37" i="3"/>
  <c r="O37" i="6"/>
  <c r="T37" i="4"/>
  <c r="M38" i="6"/>
  <c r="R38" i="4"/>
  <c r="S38" i="5"/>
  <c r="S38" i="10"/>
  <c r="R38" i="3"/>
  <c r="A50" i="1"/>
  <c r="D49" i="9"/>
  <c r="G14" i="5"/>
  <c r="F14" i="4"/>
  <c r="F14" i="3"/>
  <c r="A14" i="6"/>
  <c r="A15" i="1"/>
  <c r="F15" i="10" s="1"/>
  <c r="U21" i="5" l="1"/>
  <c r="T21" i="4"/>
  <c r="T21" i="3"/>
  <c r="O21" i="6"/>
  <c r="S38" i="3"/>
  <c r="S38" i="4"/>
  <c r="N38" i="6"/>
  <c r="T38" i="5"/>
  <c r="T38" i="10"/>
  <c r="P37" i="6"/>
  <c r="U37" i="4"/>
  <c r="V37" i="5"/>
  <c r="U37" i="3"/>
  <c r="J54" i="9"/>
  <c r="D50" i="9"/>
  <c r="G15" i="5"/>
  <c r="F15" i="4"/>
  <c r="A15" i="6"/>
  <c r="F15" i="3"/>
  <c r="F16" i="10"/>
  <c r="T38" i="3" l="1"/>
  <c r="T38" i="4"/>
  <c r="O38" i="6"/>
  <c r="U38" i="10"/>
  <c r="U38" i="5"/>
  <c r="J55" i="9"/>
  <c r="K54" i="9"/>
  <c r="D51" i="9"/>
  <c r="A16" i="6"/>
  <c r="F16" i="4"/>
  <c r="F16" i="3"/>
  <c r="G16" i="5"/>
  <c r="F17" i="10"/>
  <c r="V38" i="5" l="1"/>
  <c r="U38" i="4"/>
  <c r="P38" i="6"/>
  <c r="U38" i="3"/>
  <c r="L54" i="9"/>
  <c r="B54" i="9" s="1"/>
  <c r="A54" i="9" s="1"/>
  <c r="K55" i="9"/>
  <c r="D52" i="9"/>
  <c r="A17" i="6"/>
  <c r="G17" i="5"/>
  <c r="F17" i="4"/>
  <c r="F17" i="3"/>
  <c r="F18" i="10"/>
  <c r="L55" i="9" l="1"/>
  <c r="B55" i="9" s="1"/>
  <c r="A55" i="9" s="1"/>
  <c r="O54" i="9"/>
  <c r="D53" i="9"/>
  <c r="A18" i="6"/>
  <c r="F18" i="4"/>
  <c r="G18" i="5"/>
  <c r="F18" i="3"/>
  <c r="F19" i="10"/>
  <c r="O55" i="9" l="1"/>
  <c r="D55" i="9"/>
  <c r="D54" i="9"/>
  <c r="F19" i="4"/>
  <c r="F19" i="3"/>
  <c r="G19" i="5"/>
  <c r="A19" i="6"/>
  <c r="F20" i="10"/>
  <c r="F20" i="4" l="1"/>
  <c r="F20" i="3"/>
  <c r="G20" i="5"/>
  <c r="A20" i="6"/>
  <c r="F21" i="10"/>
  <c r="F21" i="4" l="1"/>
  <c r="F21" i="3"/>
  <c r="G21" i="5"/>
  <c r="A21" i="6"/>
</calcChain>
</file>

<file path=xl/sharedStrings.xml><?xml version="1.0" encoding="utf-8"?>
<sst xmlns="http://schemas.openxmlformats.org/spreadsheetml/2006/main" count="564" uniqueCount="164">
  <si>
    <t>上海民生輪船有限公司</t>
  </si>
  <si>
    <t>日本総代理店：</t>
  </si>
  <si>
    <t>三井倉庫株式会社</t>
  </si>
  <si>
    <t>Update：</t>
  </si>
  <si>
    <t>Mitsui-Soko Co.,Ltd.</t>
  </si>
  <si>
    <t>Version：</t>
  </si>
  <si>
    <t>WEEK</t>
  </si>
  <si>
    <t>VESSEL</t>
  </si>
  <si>
    <t>VOYAGE</t>
  </si>
  <si>
    <t>上海</t>
  </si>
  <si>
    <t>中関</t>
  </si>
  <si>
    <t>水島</t>
  </si>
  <si>
    <t>福山</t>
  </si>
  <si>
    <t>広島（出島）</t>
  </si>
  <si>
    <t>火/TUE</t>
  </si>
  <si>
    <t>木/THU</t>
  </si>
  <si>
    <t>金/FRI</t>
  </si>
  <si>
    <t>土/SAT</t>
  </si>
  <si>
    <t>高松</t>
  </si>
  <si>
    <t>岩国</t>
  </si>
  <si>
    <t>水/WED</t>
  </si>
  <si>
    <t>着日注意</t>
  </si>
  <si>
    <t>↓</t>
  </si>
  <si>
    <t>天津新港</t>
  </si>
  <si>
    <t>大連</t>
  </si>
  <si>
    <t>青島</t>
  </si>
  <si>
    <t>伊万里</t>
  </si>
  <si>
    <t>日-月</t>
  </si>
  <si>
    <t>月/MON</t>
  </si>
  <si>
    <t>※</t>
  </si>
  <si>
    <t>スケジュール</t>
  </si>
  <si>
    <t>スケジュール、日本寄港ローテーションに関してはバース状況等により変更の可能性があります</t>
  </si>
  <si>
    <t>CY CUT</t>
  </si>
  <si>
    <t>DOC CUT</t>
  </si>
  <si>
    <t>トランシップ</t>
  </si>
  <si>
    <t>上海トランシップにて長江流域・連雲港・台湾向け、大連トランシップにて秦皇島向けサービスがあります。</t>
  </si>
  <si>
    <t>ホームページ</t>
  </si>
  <si>
    <t>中国着岸バース</t>
  </si>
  <si>
    <r>
      <rPr>
        <sz val="11"/>
        <color theme="1"/>
        <rFont val="Yu Mincho"/>
        <family val="1"/>
      </rPr>
      <t>上海</t>
    </r>
    <r>
      <rPr>
        <sz val="11"/>
        <color theme="1"/>
        <rFont val="Yu Mincho"/>
        <family val="1"/>
      </rPr>
      <t xml:space="preserve"> : </t>
    </r>
    <r>
      <rPr>
        <sz val="11"/>
        <color theme="1"/>
        <rFont val="Yu Mincho"/>
        <family val="1"/>
      </rPr>
      <t>外高橋二期</t>
    </r>
    <r>
      <rPr>
        <sz val="11"/>
        <color theme="1"/>
        <rFont val="Yu Mincho"/>
        <family val="1"/>
      </rPr>
      <t>(WAIGAOQIAO 2)</t>
    </r>
    <r>
      <rPr>
        <sz val="11"/>
        <color theme="1"/>
        <rFont val="Yu Mincho"/>
        <family val="1"/>
      </rPr>
      <t>、</t>
    </r>
    <r>
      <rPr>
        <sz val="11"/>
        <color theme="1"/>
        <rFont val="Yu Mincho"/>
        <family val="1"/>
      </rPr>
      <t xml:space="preserve">  </t>
    </r>
    <r>
      <rPr>
        <sz val="11"/>
        <color theme="1"/>
        <rFont val="Yu Mincho"/>
        <family val="1"/>
      </rPr>
      <t>大連</t>
    </r>
    <r>
      <rPr>
        <sz val="11"/>
        <color theme="1"/>
        <rFont val="Yu Mincho"/>
        <family val="1"/>
      </rPr>
      <t xml:space="preserve"> :  </t>
    </r>
    <r>
      <rPr>
        <sz val="11"/>
        <color theme="1"/>
        <rFont val="Yu Mincho"/>
        <family val="1"/>
      </rPr>
      <t>大連コンテナターミナル</t>
    </r>
    <r>
      <rPr>
        <sz val="11"/>
        <color theme="1"/>
        <rFont val="Yu Mincho"/>
        <family val="1"/>
      </rPr>
      <t>(DCT)</t>
    </r>
    <r>
      <rPr>
        <sz val="11"/>
        <color theme="1"/>
        <rFont val="Yu Mincho"/>
        <family val="1"/>
      </rPr>
      <t>、　青島</t>
    </r>
    <r>
      <rPr>
        <sz val="11"/>
        <color theme="1"/>
        <rFont val="Yu Mincho"/>
        <family val="1"/>
      </rPr>
      <t xml:space="preserve"> : </t>
    </r>
    <r>
      <rPr>
        <sz val="11"/>
        <color theme="1"/>
        <rFont val="Yu Mincho"/>
        <family val="1"/>
      </rPr>
      <t>青島前湾</t>
    </r>
    <r>
      <rPr>
        <sz val="11"/>
        <color theme="1"/>
        <rFont val="Yu Mincho"/>
        <family val="1"/>
      </rPr>
      <t>(QIANWAN)</t>
    </r>
    <r>
      <rPr>
        <sz val="11"/>
        <color theme="1"/>
        <rFont val="Yu Mincho"/>
        <family val="1"/>
      </rPr>
      <t>コンテナターミナル</t>
    </r>
    <r>
      <rPr>
        <sz val="11"/>
        <color theme="1"/>
        <rFont val="Yu Mincho"/>
        <family val="1"/>
      </rPr>
      <t xml:space="preserve">, </t>
    </r>
    <r>
      <rPr>
        <sz val="11"/>
        <color theme="1"/>
        <rFont val="Yu Mincho"/>
        <family val="1"/>
      </rPr>
      <t>天津新港</t>
    </r>
    <r>
      <rPr>
        <sz val="11"/>
        <color theme="1"/>
        <rFont val="Yu Mincho"/>
        <family val="1"/>
      </rPr>
      <t>:</t>
    </r>
    <r>
      <rPr>
        <sz val="11"/>
        <color theme="1"/>
        <rFont val="Yu Mincho"/>
        <family val="1"/>
      </rPr>
      <t>天津港コンテナターミナル</t>
    </r>
    <r>
      <rPr>
        <sz val="11"/>
        <color theme="1"/>
        <rFont val="Yu Mincho"/>
        <family val="1"/>
      </rPr>
      <t>(TCT)</t>
    </r>
  </si>
  <si>
    <t>総代理店</t>
  </si>
  <si>
    <t>上海民生輪船・神戸</t>
  </si>
  <si>
    <t>広島</t>
  </si>
  <si>
    <t>㈱シーゲートコーポレーション</t>
  </si>
  <si>
    <t>TEL 078-261-1028</t>
  </si>
  <si>
    <t>TEL 084-981-0205</t>
  </si>
  <si>
    <t>三田尻中関</t>
  </si>
  <si>
    <t>日本通運株式会社</t>
  </si>
  <si>
    <t>山九株式会社</t>
  </si>
  <si>
    <t>西松浦通運株式会社</t>
  </si>
  <si>
    <t>株式会社　上組</t>
  </si>
  <si>
    <t>TEL 0827-22-3915</t>
  </si>
  <si>
    <t>TEL 0955-23-3155</t>
  </si>
  <si>
    <t>TEL 0835-24-1910</t>
  </si>
  <si>
    <t>TEL 086-525-8670</t>
  </si>
  <si>
    <t>日/SUN</t>
  </si>
  <si>
    <t>高雄</t>
  </si>
  <si>
    <t>台中</t>
  </si>
  <si>
    <t>基隆</t>
  </si>
  <si>
    <t>火/TUE</t>
    <rPh sb="0" eb="1">
      <t>カ</t>
    </rPh>
    <phoneticPr fontId="17"/>
  </si>
  <si>
    <t>水/WED</t>
    <rPh sb="0" eb="1">
      <t>スイ</t>
    </rPh>
    <phoneticPr fontId="17"/>
  </si>
  <si>
    <t>MAIL:  minsheng@mitsui-soko.co.jp</t>
    <phoneticPr fontId="17"/>
  </si>
  <si>
    <t>伊予三島</t>
    <rPh sb="0" eb="2">
      <t>イヨ</t>
    </rPh>
    <rPh sb="2" eb="4">
      <t>ミシマ</t>
    </rPh>
    <phoneticPr fontId="17"/>
  </si>
  <si>
    <t>日本興運株式会社</t>
    <rPh sb="0" eb="2">
      <t>ニホン</t>
    </rPh>
    <rPh sb="2" eb="4">
      <t>コウウン</t>
    </rPh>
    <rPh sb="4" eb="8">
      <t>カブシキガイシャ</t>
    </rPh>
    <phoneticPr fontId="17"/>
  </si>
  <si>
    <t>TEL 0896-24-2551</t>
    <phoneticPr fontId="17"/>
  </si>
  <si>
    <t>DOC CUT・CY CUTとも該当する日が祝日やOFFICE・CY CLOSEの場合、CUT日を前倒しします。</t>
    <rPh sb="16" eb="18">
      <t>ガイトウ</t>
    </rPh>
    <rPh sb="20" eb="21">
      <t>ヒ</t>
    </rPh>
    <rPh sb="22" eb="24">
      <t>シュクジツ</t>
    </rPh>
    <rPh sb="41" eb="43">
      <t>バアイ</t>
    </rPh>
    <rPh sb="47" eb="48">
      <t>ヒ</t>
    </rPh>
    <rPh sb="49" eb="51">
      <t>マエダオ</t>
    </rPh>
    <phoneticPr fontId="17"/>
  </si>
  <si>
    <t>NX備通株式会社</t>
    <phoneticPr fontId="17"/>
  </si>
  <si>
    <t>* The schedule is changeable with or without notice.</t>
    <phoneticPr fontId="17"/>
  </si>
  <si>
    <t>* The schedule is changeable with or without notice.</t>
  </si>
  <si>
    <t>三井倉庫株式会社</t>
    <phoneticPr fontId="17"/>
  </si>
  <si>
    <t>TEL 082-254-5002</t>
    <phoneticPr fontId="17"/>
  </si>
  <si>
    <t>見積・ブッキング（大阪）</t>
    <rPh sb="9" eb="11">
      <t>オオサカ</t>
    </rPh>
    <phoneticPr fontId="17"/>
  </si>
  <si>
    <t>TEL 087-823-0223</t>
    <phoneticPr fontId="17"/>
  </si>
  <si>
    <t>基本的に入港2営業日前の13：00。　ただし、「CJ1・水島=入港1営業日前木曜13:00」「CJ2・広島=入港前週金曜16:30」「CJ2・水島=入港1営業日前月曜13:00」「CJ3・伊万里/福山＝入港前週金曜13:00、広島入港前週金曜16:30」</t>
    <rPh sb="28" eb="29">
      <t>ミズ</t>
    </rPh>
    <rPh sb="34" eb="36">
      <t>エイギョウ</t>
    </rPh>
    <rPh sb="36" eb="37">
      <t>ヒ</t>
    </rPh>
    <rPh sb="37" eb="38">
      <t>マエ</t>
    </rPh>
    <rPh sb="38" eb="39">
      <t>モク</t>
    </rPh>
    <rPh sb="81" eb="82">
      <t>ゲツ</t>
    </rPh>
    <phoneticPr fontId="17"/>
  </si>
  <si>
    <t>TEL 070-3355-9068</t>
    <phoneticPr fontId="17"/>
  </si>
  <si>
    <t>基本的に入港1営業日前の16：30。　ただし、「CJ1・伊予三島＝入港2営業日前木曜16:30」</t>
    <rPh sb="28" eb="32">
      <t>イヨミシマ</t>
    </rPh>
    <rPh sb="36" eb="39">
      <t>エイギョウビ</t>
    </rPh>
    <rPh sb="39" eb="40">
      <t>マエ</t>
    </rPh>
    <rPh sb="40" eb="41">
      <t>モク</t>
    </rPh>
    <phoneticPr fontId="17"/>
  </si>
  <si>
    <t>スケジュール確認、貨物トレース等ができます　https://onlinejp.mssco.net/index.html</t>
    <phoneticPr fontId="17"/>
  </si>
  <si>
    <t>REFLECTION</t>
  </si>
  <si>
    <t>E</t>
  </si>
  <si>
    <t>E</t>
    <phoneticPr fontId="17"/>
  </si>
  <si>
    <t>IMP</t>
    <phoneticPr fontId="17"/>
  </si>
  <si>
    <t>EXP</t>
    <phoneticPr fontId="17"/>
  </si>
  <si>
    <t>E</t>
    <phoneticPr fontId="17"/>
  </si>
  <si>
    <t>E</t>
    <phoneticPr fontId="17"/>
  </si>
  <si>
    <t>E</t>
    <phoneticPr fontId="17"/>
  </si>
  <si>
    <t>E</t>
    <phoneticPr fontId="17"/>
  </si>
  <si>
    <t>E</t>
    <phoneticPr fontId="17"/>
  </si>
  <si>
    <t>W</t>
  </si>
  <si>
    <t>W</t>
    <phoneticPr fontId="17"/>
  </si>
  <si>
    <t>W</t>
    <phoneticPr fontId="17"/>
  </si>
  <si>
    <t>W</t>
    <phoneticPr fontId="17"/>
  </si>
  <si>
    <t>IMP</t>
    <phoneticPr fontId="17"/>
  </si>
  <si>
    <t>EXP</t>
    <phoneticPr fontId="17"/>
  </si>
  <si>
    <t>E</t>
    <phoneticPr fontId="17"/>
  </si>
  <si>
    <t>E</t>
    <phoneticPr fontId="17"/>
  </si>
  <si>
    <t>W</t>
    <phoneticPr fontId="17"/>
  </si>
  <si>
    <t>上海民生輪船有限公司</t>
    <phoneticPr fontId="17"/>
  </si>
  <si>
    <t>SHANGHAI MINSHENG SHIPPING CO.,LTD.</t>
    <phoneticPr fontId="17"/>
  </si>
  <si>
    <t>レムチャバン</t>
    <phoneticPr fontId="17"/>
  </si>
  <si>
    <t>翌週木/THU</t>
    <rPh sb="0" eb="1">
      <t>ヨク</t>
    </rPh>
    <rPh sb="1" eb="2">
      <t>シュウ</t>
    </rPh>
    <rPh sb="2" eb="3">
      <t>モク</t>
    </rPh>
    <phoneticPr fontId="17"/>
  </si>
  <si>
    <t>IMP</t>
    <phoneticPr fontId="17"/>
  </si>
  <si>
    <t>EXP</t>
    <phoneticPr fontId="17"/>
  </si>
  <si>
    <t>EXP</t>
    <phoneticPr fontId="17"/>
  </si>
  <si>
    <t>土/SAT</t>
    <rPh sb="0" eb="1">
      <t>ド</t>
    </rPh>
    <phoneticPr fontId="17"/>
  </si>
  <si>
    <t>E</t>
    <phoneticPr fontId="17"/>
  </si>
  <si>
    <t>E</t>
    <phoneticPr fontId="17"/>
  </si>
  <si>
    <t>日/SUN</t>
    <rPh sb="0" eb="1">
      <t>ニチ</t>
    </rPh>
    <phoneticPr fontId="17"/>
  </si>
  <si>
    <t>日本 - 上海 - レムチャバン</t>
    <rPh sb="0" eb="2">
      <t>ニホン</t>
    </rPh>
    <rPh sb="5" eb="7">
      <t>シャンハイ</t>
    </rPh>
    <phoneticPr fontId="17"/>
  </si>
  <si>
    <t>翌週月/MON</t>
    <rPh sb="0" eb="2">
      <t>ヨクシュウ</t>
    </rPh>
    <rPh sb="2" eb="3">
      <t>ゲツ</t>
    </rPh>
    <phoneticPr fontId="17"/>
  </si>
  <si>
    <t>ホーチミン</t>
    <phoneticPr fontId="17"/>
  </si>
  <si>
    <t>翌週金/FRI</t>
    <rPh sb="0" eb="1">
      <t>ヨク</t>
    </rPh>
    <rPh sb="1" eb="2">
      <t>シュウ</t>
    </rPh>
    <rPh sb="2" eb="3">
      <t>キン</t>
    </rPh>
    <phoneticPr fontId="17"/>
  </si>
  <si>
    <t>翌週金/FRI</t>
    <rPh sb="0" eb="2">
      <t>ヨクシュウ</t>
    </rPh>
    <rPh sb="2" eb="3">
      <t>キン</t>
    </rPh>
    <phoneticPr fontId="17"/>
  </si>
  <si>
    <t>日本 - 上海 - ホーチミン</t>
    <rPh sb="0" eb="2">
      <t>ニホン</t>
    </rPh>
    <rPh sb="5" eb="7">
      <t>シャンハイ</t>
    </rPh>
    <phoneticPr fontId="17"/>
  </si>
  <si>
    <t>翌週月/MON</t>
    <rPh sb="0" eb="2">
      <t>ヨクシュウ</t>
    </rPh>
    <phoneticPr fontId="17"/>
  </si>
  <si>
    <t>【CJ1】日本 - 上海</t>
    <rPh sb="5" eb="7">
      <t>ニホン</t>
    </rPh>
    <phoneticPr fontId="17"/>
  </si>
  <si>
    <t>【CJ2】日本 - 上海</t>
    <rPh sb="5" eb="7">
      <t>ニホン</t>
    </rPh>
    <phoneticPr fontId="17"/>
  </si>
  <si>
    <t>【CJ2】日本 - 上海</t>
    <rPh sb="5" eb="7">
      <t>ニホン</t>
    </rPh>
    <phoneticPr fontId="17"/>
  </si>
  <si>
    <t>【CJ2】日本 - 上海</t>
    <rPh sb="5" eb="7">
      <t>ニホン</t>
    </rPh>
    <phoneticPr fontId="17"/>
  </si>
  <si>
    <t>【CJ3】日本 - 大連・青島・天津新港</t>
    <rPh sb="5" eb="7">
      <t>ニホン</t>
    </rPh>
    <phoneticPr fontId="17"/>
  </si>
  <si>
    <t>【CJ1】上海 - 日本</t>
    <rPh sb="5" eb="7">
      <t>シャンハイ</t>
    </rPh>
    <rPh sb="10" eb="12">
      <t>ニホン</t>
    </rPh>
    <phoneticPr fontId="17"/>
  </si>
  <si>
    <t>【CJ2】上海 - 日本</t>
    <rPh sb="5" eb="7">
      <t>シャンハイ</t>
    </rPh>
    <rPh sb="10" eb="12">
      <t>ニホン</t>
    </rPh>
    <phoneticPr fontId="17"/>
  </si>
  <si>
    <t>上海民生輪船有限公司</t>
    <phoneticPr fontId="17"/>
  </si>
  <si>
    <t>SHANGHAI MINSHENG SHIPPING CO.,LTD.</t>
    <phoneticPr fontId="17"/>
  </si>
  <si>
    <t>日本総代理店：三井倉庫株式会社</t>
    <phoneticPr fontId="17"/>
  </si>
  <si>
    <t>【CT2】台湾 → 上海</t>
    <rPh sb="5" eb="7">
      <t>タイワン</t>
    </rPh>
    <rPh sb="10" eb="12">
      <t>シャンハイ</t>
    </rPh>
    <phoneticPr fontId="17"/>
  </si>
  <si>
    <t>【CT2】上海 → 台湾</t>
    <rPh sb="5" eb="7">
      <t>シャンハイ</t>
    </rPh>
    <rPh sb="10" eb="12">
      <t>タイワン</t>
    </rPh>
    <phoneticPr fontId="17"/>
  </si>
  <si>
    <t>上海民生輪船有限公司</t>
    <phoneticPr fontId="17"/>
  </si>
  <si>
    <t>SHANGHAI MINSHENG SHIPPING CO.,LTD.</t>
    <phoneticPr fontId="17"/>
  </si>
  <si>
    <t>日本総代理店：三井倉庫株式会社</t>
    <phoneticPr fontId="17"/>
  </si>
  <si>
    <t>Mitsui-Soko Co.,Ltd.</t>
    <phoneticPr fontId="17"/>
  </si>
  <si>
    <t>木/THU</t>
    <rPh sb="0" eb="1">
      <t>モク</t>
    </rPh>
    <phoneticPr fontId="17"/>
  </si>
  <si>
    <t>翌週木/THU</t>
    <rPh sb="0" eb="2">
      <t>ヨクシュウ</t>
    </rPh>
    <phoneticPr fontId="17"/>
  </si>
  <si>
    <t>翌週火/TUE</t>
    <rPh sb="0" eb="2">
      <t>ヨクシュウ</t>
    </rPh>
    <phoneticPr fontId="17"/>
  </si>
  <si>
    <t>翌週火/TEU</t>
    <rPh sb="0" eb="2">
      <t>ヨクシュウ</t>
    </rPh>
    <rPh sb="2" eb="3">
      <t>カ</t>
    </rPh>
    <phoneticPr fontId="17"/>
  </si>
  <si>
    <t>翌週火/TUE</t>
    <rPh sb="0" eb="2">
      <t>ヨクシュウ</t>
    </rPh>
    <phoneticPr fontId="17"/>
  </si>
  <si>
    <t>翌週日/SUN</t>
    <rPh sb="0" eb="2">
      <t>ヨクシュウ</t>
    </rPh>
    <phoneticPr fontId="17"/>
  </si>
  <si>
    <t>N</t>
  </si>
  <si>
    <t>S</t>
  </si>
  <si>
    <t>HAI MEN</t>
  </si>
  <si>
    <t>HAI MEN</t>
    <phoneticPr fontId="17"/>
  </si>
  <si>
    <t>HAI MEN</t>
    <phoneticPr fontId="17"/>
  </si>
  <si>
    <t>上海 - 台湾</t>
    <phoneticPr fontId="17"/>
  </si>
  <si>
    <t>【CT2】</t>
  </si>
  <si>
    <t>土/SAT</t>
    <phoneticPr fontId="17"/>
  </si>
  <si>
    <t>日本総代理店：三井倉庫株式会社</t>
    <phoneticPr fontId="32"/>
  </si>
  <si>
    <t>Mitsui-Soko Co.,Ltd.</t>
    <phoneticPr fontId="32"/>
  </si>
  <si>
    <t>輸入のみ引受</t>
    <rPh sb="0" eb="2">
      <t>ユニュウ</t>
    </rPh>
    <rPh sb="4" eb="6">
      <t>ヒキウケ</t>
    </rPh>
    <phoneticPr fontId="17"/>
  </si>
  <si>
    <t>ホーチミン → 青島 → 伊万里</t>
    <rPh sb="8" eb="10">
      <t>アオシマ</t>
    </rPh>
    <rPh sb="13" eb="16">
      <t>イマリ</t>
    </rPh>
    <phoneticPr fontId="17"/>
  </si>
  <si>
    <t>ホーチミン</t>
  </si>
  <si>
    <t>翌々週月/MON</t>
    <rPh sb="0" eb="2">
      <t>ヨクヨク</t>
    </rPh>
    <rPh sb="2" eb="3">
      <t>シュウ</t>
    </rPh>
    <rPh sb="3" eb="4">
      <t>ゲツ</t>
    </rPh>
    <phoneticPr fontId="17"/>
  </si>
  <si>
    <t>JI HANG</t>
  </si>
  <si>
    <t>JI HANG</t>
    <phoneticPr fontId="17"/>
  </si>
  <si>
    <t>REFLECTION</t>
    <phoneticPr fontId="17"/>
  </si>
  <si>
    <t>見積（東京）</t>
    <phoneticPr fontId="17"/>
  </si>
  <si>
    <t>ブッキング(東京）</t>
    <rPh sb="6" eb="8">
      <t>トウキョウ</t>
    </rPh>
    <phoneticPr fontId="17"/>
  </si>
  <si>
    <t>TEL 03-6775-3206,3207,3208</t>
    <phoneticPr fontId="17"/>
  </si>
  <si>
    <t>TEL 03-6775-3129</t>
    <phoneticPr fontId="17"/>
  </si>
  <si>
    <t>ハイフォン</t>
  </si>
  <si>
    <t>金/FRI</t>
    <rPh sb="0" eb="1">
      <t>キン</t>
    </rPh>
    <phoneticPr fontId="17"/>
  </si>
  <si>
    <t>翌週水/WED</t>
    <rPh sb="0" eb="2">
      <t>ヨクシュウ</t>
    </rPh>
    <rPh sb="2" eb="3">
      <t>スイ</t>
    </rPh>
    <phoneticPr fontId="17"/>
  </si>
  <si>
    <t>CONTRIVIA</t>
  </si>
  <si>
    <t>CONTRIVIA</t>
    <phoneticPr fontId="17"/>
  </si>
  <si>
    <t>ISARA  BHUM</t>
    <phoneticPr fontId="17"/>
  </si>
  <si>
    <r>
      <t>No.</t>
    </r>
    <r>
      <rPr>
        <sz val="11"/>
        <color rgb="FFFF0000"/>
        <rFont val="Yu Mincho"/>
        <family val="1"/>
      </rPr>
      <t>585</t>
    </r>
    <phoneticPr fontId="17"/>
  </si>
  <si>
    <r>
      <t>20</t>
    </r>
    <r>
      <rPr>
        <b/>
        <sz val="20"/>
        <color rgb="FFFF0000"/>
        <rFont val="Yu Mincho"/>
        <family val="1"/>
      </rPr>
      <t>26</t>
    </r>
    <r>
      <rPr>
        <b/>
        <sz val="20"/>
        <color theme="1"/>
        <rFont val="Yu Mincho"/>
        <family val="1"/>
      </rPr>
      <t>年</t>
    </r>
    <r>
      <rPr>
        <b/>
        <sz val="20"/>
        <color rgb="FFFF0000"/>
        <rFont val="Yu Mincho"/>
        <family val="1"/>
      </rPr>
      <t>8</t>
    </r>
    <r>
      <rPr>
        <b/>
        <sz val="20"/>
        <color theme="1"/>
        <rFont val="Yu Mincho"/>
        <family val="1"/>
      </rPr>
      <t>月スケジュール</t>
    </r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</si>
</sst>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 &quot;¥&quot;* #,##0_ ;_ &quot;¥&quot;* \-#,##0_ ;_ &quot;¥&quot;* &quot;-&quot;_ ;_ @_ "/>
    <numFmt numFmtId="176" formatCode="yyyy/mmm/dd"/>
    <numFmt numFmtId="177" formatCode="00"/>
    <numFmt numFmtId="178" formatCode="mm\/dd\ \(aaa\)"/>
    <numFmt numFmtId="179" formatCode="@&quot;E/&quot;@&quot;W&quot;"/>
    <numFmt numFmtId="180" formatCode="0_ "/>
    <numFmt numFmtId="181" formatCode="0_);[Red]\(0\)"/>
  </numFmts>
  <fonts count="39">
    <font>
      <sz val="11"/>
      <color theme="1"/>
      <name val="ＭＳ Ｐゴシック"/>
      <charset val="128"/>
      <scheme val="minor"/>
    </font>
    <font>
      <sz val="11"/>
      <color theme="1"/>
      <name val="Yu Mincho"/>
      <family val="2"/>
    </font>
    <font>
      <b/>
      <sz val="11"/>
      <color theme="1"/>
      <name val="Yu Mincho"/>
      <family val="1"/>
    </font>
    <font>
      <b/>
      <sz val="28"/>
      <color theme="1"/>
      <name val="Yu Mincho"/>
      <family val="1"/>
    </font>
    <font>
      <b/>
      <sz val="16"/>
      <color theme="1"/>
      <name val="Yu Mincho"/>
      <family val="1"/>
    </font>
    <font>
      <b/>
      <sz val="14"/>
      <color theme="1"/>
      <name val="Yu Mincho"/>
      <family val="1"/>
    </font>
    <font>
      <sz val="11"/>
      <color theme="1"/>
      <name val="Yu Mincho"/>
      <family val="1"/>
    </font>
    <font>
      <sz val="11"/>
      <name val="Yu Mincho"/>
      <family val="1"/>
    </font>
    <font>
      <sz val="11"/>
      <name val="Yu Mincho"/>
      <family val="1"/>
    </font>
    <font>
      <sz val="11"/>
      <color rgb="FFFF0000"/>
      <name val="Yu Mincho"/>
      <family val="1"/>
    </font>
    <font>
      <b/>
      <sz val="12"/>
      <color theme="1"/>
      <name val="Yu Mincho"/>
      <family val="1"/>
    </font>
    <font>
      <sz val="14"/>
      <color theme="1"/>
      <name val="Yu Mincho"/>
      <family val="1"/>
    </font>
    <font>
      <sz val="11"/>
      <color rgb="FF222222"/>
      <name val="Yu Mincho"/>
      <family val="1"/>
    </font>
    <font>
      <sz val="11"/>
      <color rgb="FFFF0000"/>
      <name val="Yu Mincho"/>
      <family val="1"/>
    </font>
    <font>
      <sz val="11"/>
      <name val="ＭＳ Ｐゴシック"/>
      <family val="3"/>
      <charset val="128"/>
    </font>
    <font>
      <sz val="12"/>
      <name val="宋体"/>
      <family val="3"/>
      <charset val="128"/>
    </font>
    <font>
      <sz val="12"/>
      <name val="宋体"/>
    </font>
    <font>
      <sz val="6"/>
      <name val="ＭＳ Ｐゴシック"/>
      <family val="3"/>
      <charset val="128"/>
      <scheme val="minor"/>
    </font>
    <font>
      <sz val="11"/>
      <name val="ＭＳ Ｐゴシック"/>
      <family val="2"/>
      <charset val="128"/>
    </font>
    <font>
      <sz val="11"/>
      <name val="Yu Mincho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color rgb="FFFF0000"/>
      <name val="Yu Mincho"/>
      <family val="1"/>
      <charset val="128"/>
    </font>
    <font>
      <b/>
      <sz val="26"/>
      <color theme="1"/>
      <name val="Yu Mincho"/>
      <family val="1"/>
    </font>
    <font>
      <sz val="11"/>
      <color theme="1"/>
      <name val="Yu Gothic"/>
      <family val="1"/>
      <charset val="128"/>
    </font>
    <font>
      <b/>
      <sz val="16"/>
      <color rgb="FFFF0000"/>
      <name val="Yu Mincho"/>
      <family val="1"/>
    </font>
    <font>
      <b/>
      <sz val="11"/>
      <name val="Yu Mincho"/>
      <family val="1"/>
      <charset val="128"/>
    </font>
    <font>
      <b/>
      <sz val="11"/>
      <color theme="1"/>
      <name val="Yu Mincho"/>
      <family val="1"/>
      <charset val="128"/>
    </font>
    <font>
      <b/>
      <sz val="24"/>
      <color theme="1"/>
      <name val="Yu Mincho"/>
      <family val="1"/>
    </font>
    <font>
      <b/>
      <sz val="20"/>
      <color theme="1"/>
      <name val="Yu Mincho"/>
      <family val="1"/>
    </font>
    <font>
      <b/>
      <sz val="20"/>
      <color theme="1"/>
      <name val="Yu Mincho"/>
      <family val="1"/>
      <charset val="128"/>
    </font>
    <font>
      <b/>
      <sz val="16"/>
      <name val="Yu Mincho"/>
      <family val="1"/>
    </font>
    <font>
      <sz val="6"/>
      <name val="ＭＳ Ｐゴシック"/>
      <family val="3"/>
      <charset val="128"/>
      <scheme val="minor"/>
    </font>
    <font>
      <b/>
      <sz val="18"/>
      <color theme="1"/>
      <name val="Yu Mincho"/>
      <family val="1"/>
    </font>
    <font>
      <b/>
      <sz val="20"/>
      <color rgb="FFFF0000"/>
      <name val="Yu Mincho"/>
      <family val="1"/>
    </font>
    <font>
      <b/>
      <sz val="20"/>
      <name val="Yu Mincho"/>
      <family val="1"/>
    </font>
    <font>
      <sz val="11"/>
      <color rgb="FF3333FF"/>
      <name val="Yu Mincho"/>
      <family val="1"/>
    </font>
    <font>
      <sz val="11"/>
      <name val="Yu Gothic"/>
      <family val="1"/>
      <charset val="128"/>
    </font>
    <font>
      <sz val="11"/>
      <name val="Yu Mincho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AFAF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</borders>
  <cellStyleXfs count="8">
    <xf numFmtId="0" fontId="0" fillId="0" borderId="0">
      <alignment vertical="center"/>
    </xf>
    <xf numFmtId="0" fontId="14" fillId="0" borderId="0"/>
    <xf numFmtId="0" fontId="15" fillId="0" borderId="0">
      <alignment vertical="center"/>
    </xf>
    <xf numFmtId="0" fontId="16" fillId="0" borderId="0"/>
    <xf numFmtId="0" fontId="14" fillId="0" borderId="0"/>
    <xf numFmtId="0" fontId="18" fillId="0" borderId="0"/>
    <xf numFmtId="0" fontId="20" fillId="0" borderId="0">
      <alignment vertical="center"/>
    </xf>
    <xf numFmtId="0" fontId="21" fillId="0" borderId="0"/>
  </cellStyleXfs>
  <cellXfs count="3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/>
    <xf numFmtId="0" fontId="6" fillId="0" borderId="0" xfId="0" applyFont="1">
      <alignment vertical="center"/>
    </xf>
    <xf numFmtId="177" fontId="7" fillId="0" borderId="8" xfId="4" applyNumberFormat="1" applyFont="1" applyBorder="1" applyAlignment="1">
      <alignment horizontal="center" vertical="center"/>
    </xf>
    <xf numFmtId="178" fontId="7" fillId="0" borderId="0" xfId="4" applyNumberFormat="1" applyFont="1" applyAlignment="1">
      <alignment horizontal="center" vertical="center"/>
    </xf>
    <xf numFmtId="178" fontId="7" fillId="0" borderId="0" xfId="4" applyNumberFormat="1" applyFont="1" applyAlignment="1">
      <alignment vertical="center"/>
    </xf>
    <xf numFmtId="0" fontId="9" fillId="0" borderId="0" xfId="0" applyFont="1">
      <alignment vertical="center"/>
    </xf>
    <xf numFmtId="176" fontId="7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4" borderId="4" xfId="4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12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" fillId="0" borderId="0" xfId="6" applyFont="1">
      <alignment vertical="center"/>
    </xf>
    <xf numFmtId="0" fontId="1" fillId="0" borderId="0" xfId="6" applyFont="1" applyAlignment="1">
      <alignment horizontal="center" vertical="center"/>
    </xf>
    <xf numFmtId="0" fontId="6" fillId="0" borderId="0" xfId="6" applyFont="1" applyAlignment="1">
      <alignment horizontal="center" vertical="center"/>
    </xf>
    <xf numFmtId="0" fontId="1" fillId="0" borderId="1" xfId="6" applyFont="1" applyBorder="1">
      <alignment vertical="center"/>
    </xf>
    <xf numFmtId="0" fontId="11" fillId="0" borderId="0" xfId="6" applyFont="1" applyAlignment="1">
      <alignment horizontal="left" vertical="center"/>
    </xf>
    <xf numFmtId="0" fontId="4" fillId="0" borderId="0" xfId="6" applyFont="1" applyAlignment="1"/>
    <xf numFmtId="176" fontId="7" fillId="0" borderId="0" xfId="6" applyNumberFormat="1" applyFont="1" applyAlignment="1">
      <alignment horizontal="right" vertical="center"/>
    </xf>
    <xf numFmtId="0" fontId="3" fillId="0" borderId="0" xfId="6" applyFont="1">
      <alignment vertical="center"/>
    </xf>
    <xf numFmtId="0" fontId="10" fillId="0" borderId="0" xfId="6" applyFont="1">
      <alignment vertical="center"/>
    </xf>
    <xf numFmtId="0" fontId="2" fillId="0" borderId="0" xfId="6" applyFont="1">
      <alignment vertical="center"/>
    </xf>
    <xf numFmtId="0" fontId="7" fillId="0" borderId="0" xfId="6" applyFont="1">
      <alignment vertical="center"/>
    </xf>
    <xf numFmtId="0" fontId="7" fillId="4" borderId="6" xfId="4" applyFont="1" applyFill="1" applyBorder="1" applyAlignment="1">
      <alignment horizontal="center" vertical="center"/>
    </xf>
    <xf numFmtId="0" fontId="19" fillId="2" borderId="4" xfId="4" applyFont="1" applyFill="1" applyBorder="1" applyAlignment="1">
      <alignment horizontal="center" vertical="center"/>
    </xf>
    <xf numFmtId="0" fontId="19" fillId="2" borderId="6" xfId="4" applyFont="1" applyFill="1" applyBorder="1" applyAlignment="1">
      <alignment horizontal="center" vertical="center"/>
    </xf>
    <xf numFmtId="0" fontId="19" fillId="3" borderId="14" xfId="4" applyFont="1" applyFill="1" applyBorder="1" applyAlignment="1">
      <alignment horizontal="center" vertical="center"/>
    </xf>
    <xf numFmtId="0" fontId="19" fillId="3" borderId="13" xfId="4" applyFont="1" applyFill="1" applyBorder="1" applyAlignment="1">
      <alignment horizontal="center" vertical="center"/>
    </xf>
    <xf numFmtId="0" fontId="22" fillId="0" borderId="0" xfId="0" applyFont="1">
      <alignment vertical="center"/>
    </xf>
    <xf numFmtId="0" fontId="7" fillId="0" borderId="0" xfId="6" applyFont="1" applyAlignment="1">
      <alignment horizontal="center" vertical="center"/>
    </xf>
    <xf numFmtId="0" fontId="7" fillId="3" borderId="4" xfId="4" applyFont="1" applyFill="1" applyBorder="1" applyAlignment="1">
      <alignment horizontal="center" vertical="center"/>
    </xf>
    <xf numFmtId="0" fontId="7" fillId="3" borderId="6" xfId="4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7" fillId="5" borderId="4" xfId="4" applyFont="1" applyFill="1" applyBorder="1" applyAlignment="1">
      <alignment horizontal="center" vertical="center"/>
    </xf>
    <xf numFmtId="0" fontId="7" fillId="5" borderId="6" xfId="4" applyFont="1" applyFill="1" applyBorder="1" applyAlignment="1">
      <alignment horizontal="center" vertical="center"/>
    </xf>
    <xf numFmtId="0" fontId="19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7" fillId="4" borderId="4" xfId="4" applyFont="1" applyFill="1" applyBorder="1" applyAlignment="1">
      <alignment horizontal="center" vertical="center"/>
    </xf>
    <xf numFmtId="0" fontId="8" fillId="4" borderId="6" xfId="4" applyFont="1" applyFill="1" applyBorder="1" applyAlignment="1">
      <alignment horizontal="center" vertical="center"/>
    </xf>
    <xf numFmtId="0" fontId="7" fillId="3" borderId="3" xfId="4" applyFont="1" applyFill="1" applyBorder="1" applyAlignment="1">
      <alignment horizontal="center" vertical="center"/>
    </xf>
    <xf numFmtId="0" fontId="7" fillId="3" borderId="9" xfId="4" applyFont="1" applyFill="1" applyBorder="1" applyAlignment="1">
      <alignment horizontal="center" vertical="center"/>
    </xf>
    <xf numFmtId="0" fontId="7" fillId="3" borderId="5" xfId="4" applyFont="1" applyFill="1" applyBorder="1" applyAlignment="1">
      <alignment horizontal="center" vertical="center"/>
    </xf>
    <xf numFmtId="0" fontId="7" fillId="3" borderId="11" xfId="4" applyFont="1" applyFill="1" applyBorder="1" applyAlignment="1">
      <alignment horizontal="center" vertical="center"/>
    </xf>
    <xf numFmtId="0" fontId="7" fillId="2" borderId="6" xfId="4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77" fontId="19" fillId="0" borderId="7" xfId="4" applyNumberFormat="1" applyFont="1" applyBorder="1" applyAlignment="1">
      <alignment horizontal="center" vertical="center"/>
    </xf>
    <xf numFmtId="178" fontId="19" fillId="0" borderId="8" xfId="4" applyNumberFormat="1" applyFont="1" applyBorder="1" applyAlignment="1">
      <alignment horizontal="center" vertical="center"/>
    </xf>
    <xf numFmtId="178" fontId="19" fillId="0" borderId="0" xfId="4" applyNumberFormat="1" applyFont="1" applyAlignment="1">
      <alignment horizontal="center" vertical="center"/>
    </xf>
    <xf numFmtId="178" fontId="19" fillId="0" borderId="12" xfId="4" applyNumberFormat="1" applyFont="1" applyBorder="1" applyAlignment="1">
      <alignment horizontal="center" vertical="center"/>
    </xf>
    <xf numFmtId="177" fontId="19" fillId="0" borderId="8" xfId="4" applyNumberFormat="1" applyFont="1" applyBorder="1" applyAlignment="1">
      <alignment horizontal="center" vertical="center"/>
    </xf>
    <xf numFmtId="178" fontId="19" fillId="0" borderId="0" xfId="4" applyNumberFormat="1" applyFont="1" applyAlignment="1">
      <alignment vertical="center"/>
    </xf>
    <xf numFmtId="178" fontId="19" fillId="0" borderId="7" xfId="4" applyNumberFormat="1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" fillId="0" borderId="16" xfId="0" applyFont="1" applyBorder="1">
      <alignment vertical="center"/>
    </xf>
    <xf numFmtId="0" fontId="4" fillId="0" borderId="16" xfId="0" applyFont="1" applyBorder="1" applyAlignment="1"/>
    <xf numFmtId="0" fontId="10" fillId="0" borderId="16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179" fontId="22" fillId="0" borderId="0" xfId="0" applyNumberFormat="1" applyFont="1" applyAlignment="1">
      <alignment horizontal="center" vertical="center"/>
    </xf>
    <xf numFmtId="178" fontId="22" fillId="0" borderId="0" xfId="4" applyNumberFormat="1" applyFont="1" applyAlignment="1">
      <alignment horizontal="center" vertical="center"/>
    </xf>
    <xf numFmtId="180" fontId="19" fillId="0" borderId="8" xfId="4" applyNumberFormat="1" applyFont="1" applyBorder="1" applyAlignment="1">
      <alignment horizontal="right" vertical="center"/>
    </xf>
    <xf numFmtId="180" fontId="19" fillId="0" borderId="18" xfId="4" applyNumberFormat="1" applyFont="1" applyBorder="1" applyAlignment="1">
      <alignment horizontal="right" vertical="center"/>
    </xf>
    <xf numFmtId="49" fontId="19" fillId="0" borderId="0" xfId="4" applyNumberFormat="1" applyFont="1" applyAlignment="1">
      <alignment horizontal="left" vertical="center"/>
    </xf>
    <xf numFmtId="49" fontId="19" fillId="0" borderId="12" xfId="4" applyNumberFormat="1" applyFont="1" applyBorder="1" applyAlignment="1">
      <alignment horizontal="left" vertical="center"/>
    </xf>
    <xf numFmtId="0" fontId="19" fillId="0" borderId="7" xfId="4" applyFont="1" applyBorder="1" applyAlignment="1">
      <alignment horizontal="center" vertical="center" shrinkToFit="1"/>
    </xf>
    <xf numFmtId="0" fontId="10" fillId="0" borderId="0" xfId="6" applyFont="1" applyAlignment="1">
      <alignment horizontal="right" vertical="center"/>
    </xf>
    <xf numFmtId="0" fontId="10" fillId="0" borderId="0" xfId="6" applyFont="1" applyAlignment="1">
      <alignment horizontal="left" vertical="center"/>
    </xf>
    <xf numFmtId="0" fontId="5" fillId="0" borderId="0" xfId="6" applyFont="1" applyAlignment="1">
      <alignment horizontal="center" vertical="center"/>
    </xf>
    <xf numFmtId="0" fontId="7" fillId="6" borderId="0" xfId="0" applyFont="1" applyFill="1">
      <alignment vertical="center"/>
    </xf>
    <xf numFmtId="0" fontId="2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3" fillId="0" borderId="0" xfId="6" applyFont="1">
      <alignment vertical="center"/>
    </xf>
    <xf numFmtId="0" fontId="23" fillId="0" borderId="0" xfId="6" applyFont="1" applyAlignment="1">
      <alignment horizontal="center" vertical="center"/>
    </xf>
    <xf numFmtId="0" fontId="4" fillId="0" borderId="0" xfId="6" applyFont="1">
      <alignment vertical="center"/>
    </xf>
    <xf numFmtId="0" fontId="4" fillId="0" borderId="0" xfId="6" applyFont="1" applyAlignment="1">
      <alignment horizontal="center" vertical="center"/>
    </xf>
    <xf numFmtId="0" fontId="25" fillId="0" borderId="0" xfId="6" applyFont="1" applyAlignment="1">
      <alignment horizontal="center" vertical="center"/>
    </xf>
    <xf numFmtId="0" fontId="5" fillId="0" borderId="0" xfId="6" applyFont="1">
      <alignment vertical="center"/>
    </xf>
    <xf numFmtId="0" fontId="1" fillId="0" borderId="0" xfId="6" applyFont="1" applyAlignment="1">
      <alignment horizontal="right" vertical="center"/>
    </xf>
    <xf numFmtId="0" fontId="1" fillId="0" borderId="0" xfId="6" applyFont="1" applyAlignment="1">
      <alignment horizontal="left" vertical="center"/>
    </xf>
    <xf numFmtId="0" fontId="1" fillId="0" borderId="16" xfId="6" applyFont="1" applyBorder="1">
      <alignment vertical="center"/>
    </xf>
    <xf numFmtId="0" fontId="4" fillId="0" borderId="16" xfId="6" applyFont="1" applyBorder="1" applyAlignment="1"/>
    <xf numFmtId="0" fontId="10" fillId="0" borderId="16" xfId="6" applyFont="1" applyBorder="1" applyAlignment="1">
      <alignment horizontal="left" vertical="center"/>
    </xf>
    <xf numFmtId="0" fontId="11" fillId="0" borderId="16" xfId="6" applyFont="1" applyBorder="1" applyAlignment="1">
      <alignment horizontal="left" vertical="center"/>
    </xf>
    <xf numFmtId="0" fontId="9" fillId="0" borderId="0" xfId="6" applyFont="1" applyAlignment="1">
      <alignment horizontal="center" vertical="center"/>
    </xf>
    <xf numFmtId="0" fontId="6" fillId="0" borderId="0" xfId="6" applyFont="1">
      <alignment vertical="center"/>
    </xf>
    <xf numFmtId="49" fontId="19" fillId="0" borderId="21" xfId="4" applyNumberFormat="1" applyFont="1" applyBorder="1" applyAlignment="1">
      <alignment horizontal="left" vertical="center"/>
    </xf>
    <xf numFmtId="180" fontId="19" fillId="0" borderId="0" xfId="4" applyNumberFormat="1" applyFont="1" applyAlignment="1">
      <alignment horizontal="right" vertical="center"/>
    </xf>
    <xf numFmtId="0" fontId="19" fillId="0" borderId="0" xfId="6" applyFont="1">
      <alignment vertical="center"/>
    </xf>
    <xf numFmtId="178" fontId="19" fillId="0" borderId="6" xfId="4" applyNumberFormat="1" applyFont="1" applyBorder="1" applyAlignment="1">
      <alignment horizontal="center" vertical="center"/>
    </xf>
    <xf numFmtId="0" fontId="19" fillId="0" borderId="6" xfId="4" applyFont="1" applyBorder="1" applyAlignment="1">
      <alignment horizontal="center" vertical="center" shrinkToFit="1"/>
    </xf>
    <xf numFmtId="180" fontId="19" fillId="0" borderId="5" xfId="4" applyNumberFormat="1" applyFont="1" applyBorder="1" applyAlignment="1">
      <alignment horizontal="right" vertical="center"/>
    </xf>
    <xf numFmtId="49" fontId="19" fillId="0" borderId="20" xfId="4" applyNumberFormat="1" applyFont="1" applyBorder="1" applyAlignment="1">
      <alignment horizontal="left" vertical="center"/>
    </xf>
    <xf numFmtId="180" fontId="19" fillId="0" borderId="11" xfId="4" applyNumberFormat="1" applyFont="1" applyBorder="1" applyAlignment="1">
      <alignment horizontal="right" vertical="center"/>
    </xf>
    <xf numFmtId="49" fontId="19" fillId="0" borderId="13" xfId="4" applyNumberFormat="1" applyFont="1" applyBorder="1" applyAlignment="1">
      <alignment horizontal="left" vertical="center"/>
    </xf>
    <xf numFmtId="177" fontId="19" fillId="0" borderId="5" xfId="4" applyNumberFormat="1" applyFont="1" applyBorder="1" applyAlignment="1">
      <alignment horizontal="center" vertical="center"/>
    </xf>
    <xf numFmtId="49" fontId="19" fillId="0" borderId="11" xfId="4" applyNumberFormat="1" applyFont="1" applyBorder="1" applyAlignment="1">
      <alignment horizontal="left" vertical="center"/>
    </xf>
    <xf numFmtId="180" fontId="19" fillId="0" borderId="17" xfId="4" applyNumberFormat="1" applyFont="1" applyBorder="1" applyAlignment="1">
      <alignment horizontal="right" vertical="center"/>
    </xf>
    <xf numFmtId="0" fontId="19" fillId="0" borderId="0" xfId="6" applyFont="1" applyAlignment="1">
      <alignment horizontal="center" vertical="center"/>
    </xf>
    <xf numFmtId="178" fontId="19" fillId="0" borderId="5" xfId="4" applyNumberFormat="1" applyFont="1" applyBorder="1" applyAlignment="1">
      <alignment horizontal="center" vertical="center"/>
    </xf>
    <xf numFmtId="178" fontId="19" fillId="0" borderId="11" xfId="4" applyNumberFormat="1" applyFont="1" applyBorder="1" applyAlignment="1">
      <alignment vertical="center"/>
    </xf>
    <xf numFmtId="178" fontId="19" fillId="0" borderId="6" xfId="4" applyNumberFormat="1" applyFont="1" applyBorder="1" applyAlignment="1">
      <alignment vertical="center"/>
    </xf>
    <xf numFmtId="178" fontId="19" fillId="0" borderId="11" xfId="4" applyNumberFormat="1" applyFont="1" applyBorder="1" applyAlignment="1">
      <alignment horizontal="center" vertical="center"/>
    </xf>
    <xf numFmtId="177" fontId="19" fillId="0" borderId="6" xfId="4" applyNumberFormat="1" applyFont="1" applyBorder="1" applyAlignment="1">
      <alignment horizontal="center" vertical="center"/>
    </xf>
    <xf numFmtId="0" fontId="22" fillId="0" borderId="0" xfId="6" applyFont="1" applyAlignment="1">
      <alignment horizontal="center" vertical="center"/>
    </xf>
    <xf numFmtId="179" fontId="22" fillId="0" borderId="0" xfId="6" applyNumberFormat="1" applyFont="1" applyAlignment="1">
      <alignment horizontal="center" vertical="center"/>
    </xf>
    <xf numFmtId="0" fontId="7" fillId="0" borderId="0" xfId="4" applyFont="1" applyAlignment="1">
      <alignment horizontal="center" vertical="center"/>
    </xf>
    <xf numFmtId="177" fontId="7" fillId="0" borderId="0" xfId="4" applyNumberFormat="1" applyFont="1" applyAlignment="1">
      <alignment horizontal="center" vertical="center"/>
    </xf>
    <xf numFmtId="42" fontId="7" fillId="0" borderId="0" xfId="4" applyNumberFormat="1" applyFont="1" applyAlignment="1">
      <alignment horizontal="center" vertical="center" shrinkToFit="1"/>
    </xf>
    <xf numFmtId="179" fontId="7" fillId="0" borderId="0" xfId="4" applyNumberFormat="1" applyFont="1" applyAlignment="1">
      <alignment horizontal="center" vertical="center"/>
    </xf>
    <xf numFmtId="0" fontId="24" fillId="0" borderId="0" xfId="6" applyFont="1" applyAlignment="1">
      <alignment horizontal="center" vertical="center"/>
    </xf>
    <xf numFmtId="0" fontId="24" fillId="0" borderId="0" xfId="6" applyFont="1">
      <alignment vertical="center"/>
    </xf>
    <xf numFmtId="0" fontId="7" fillId="0" borderId="0" xfId="6" applyFont="1" applyAlignment="1">
      <alignment vertical="center" shrinkToFit="1"/>
    </xf>
    <xf numFmtId="0" fontId="1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176" fontId="1" fillId="0" borderId="0" xfId="6" applyNumberFormat="1" applyFont="1" applyAlignment="1">
      <alignment horizontal="left"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6" fillId="0" borderId="0" xfId="6" applyFont="1">
      <alignment vertical="center"/>
    </xf>
    <xf numFmtId="0" fontId="28" fillId="0" borderId="0" xfId="6" applyFont="1" applyAlignment="1">
      <alignment horizontal="center" vertical="center"/>
    </xf>
    <xf numFmtId="0" fontId="5" fillId="0" borderId="16" xfId="0" applyFont="1" applyBorder="1">
      <alignment vertical="center"/>
    </xf>
    <xf numFmtId="178" fontId="19" fillId="0" borderId="4" xfId="4" applyNumberFormat="1" applyFont="1" applyBorder="1" applyAlignment="1">
      <alignment horizontal="center" vertical="center"/>
    </xf>
    <xf numFmtId="178" fontId="19" fillId="0" borderId="7" xfId="4" applyNumberFormat="1" applyFont="1" applyBorder="1" applyAlignment="1">
      <alignment horizontal="center" vertical="center"/>
    </xf>
    <xf numFmtId="0" fontId="20" fillId="0" borderId="0" xfId="6">
      <alignment vertical="center"/>
    </xf>
    <xf numFmtId="0" fontId="9" fillId="0" borderId="0" xfId="6" applyFont="1">
      <alignment vertical="center"/>
    </xf>
    <xf numFmtId="179" fontId="7" fillId="0" borderId="0" xfId="6" applyNumberFormat="1" applyFont="1" applyAlignment="1">
      <alignment horizontal="center" vertical="center"/>
    </xf>
    <xf numFmtId="0" fontId="6" fillId="7" borderId="6" xfId="4" applyFont="1" applyFill="1" applyBorder="1" applyAlignment="1">
      <alignment horizontal="center" vertical="center"/>
    </xf>
    <xf numFmtId="0" fontId="1" fillId="7" borderId="6" xfId="4" applyFont="1" applyFill="1" applyBorder="1" applyAlignment="1">
      <alignment horizontal="center" vertical="center"/>
    </xf>
    <xf numFmtId="0" fontId="6" fillId="7" borderId="4" xfId="4" applyFont="1" applyFill="1" applyBorder="1" applyAlignment="1">
      <alignment horizontal="center" vertical="center"/>
    </xf>
    <xf numFmtId="0" fontId="9" fillId="0" borderId="1" xfId="6" applyFont="1" applyBorder="1" applyAlignment="1">
      <alignment horizontal="center" vertical="center"/>
    </xf>
    <xf numFmtId="0" fontId="6" fillId="0" borderId="0" xfId="6" applyFont="1" applyAlignment="1">
      <alignment horizontal="right" vertical="center"/>
    </xf>
    <xf numFmtId="176" fontId="7" fillId="0" borderId="0" xfId="6" applyNumberFormat="1" applyFont="1" applyAlignment="1">
      <alignment horizontal="left" vertical="center"/>
    </xf>
    <xf numFmtId="0" fontId="3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/>
    </xf>
    <xf numFmtId="0" fontId="19" fillId="6" borderId="0" xfId="0" applyFont="1" applyFill="1">
      <alignment vertical="center"/>
    </xf>
    <xf numFmtId="176" fontId="9" fillId="0" borderId="0" xfId="0" applyNumberFormat="1" applyFont="1" applyAlignment="1">
      <alignment horizontal="left" vertical="center"/>
    </xf>
    <xf numFmtId="0" fontId="7" fillId="0" borderId="4" xfId="4" applyFont="1" applyBorder="1" applyAlignment="1">
      <alignment horizontal="center" vertical="center" shrinkToFit="1"/>
    </xf>
    <xf numFmtId="180" fontId="7" fillId="0" borderId="8" xfId="4" applyNumberFormat="1" applyFont="1" applyBorder="1" applyAlignment="1">
      <alignment horizontal="right" vertical="center"/>
    </xf>
    <xf numFmtId="49" fontId="7" fillId="0" borderId="9" xfId="4" applyNumberFormat="1" applyFont="1" applyBorder="1" applyAlignment="1">
      <alignment horizontal="left" vertical="center"/>
    </xf>
    <xf numFmtId="180" fontId="7" fillId="0" borderId="18" xfId="4" applyNumberFormat="1" applyFont="1" applyBorder="1" applyAlignment="1">
      <alignment horizontal="right" vertical="center"/>
    </xf>
    <xf numFmtId="49" fontId="7" fillId="0" borderId="14" xfId="4" applyNumberFormat="1" applyFont="1" applyBorder="1" applyAlignment="1">
      <alignment horizontal="left" vertical="center"/>
    </xf>
    <xf numFmtId="178" fontId="7" fillId="0" borderId="4" xfId="4" applyNumberFormat="1" applyFont="1" applyBorder="1" applyAlignment="1">
      <alignment horizontal="center" vertical="center"/>
    </xf>
    <xf numFmtId="178" fontId="7" fillId="0" borderId="7" xfId="4" quotePrefix="1" applyNumberFormat="1" applyFont="1" applyBorder="1" applyAlignment="1">
      <alignment horizontal="center" vertical="center"/>
    </xf>
    <xf numFmtId="178" fontId="7" fillId="0" borderId="7" xfId="4" applyNumberFormat="1" applyFont="1" applyBorder="1" applyAlignment="1">
      <alignment horizontal="center" vertical="center"/>
    </xf>
    <xf numFmtId="177" fontId="7" fillId="0" borderId="7" xfId="4" applyNumberFormat="1" applyFont="1" applyBorder="1" applyAlignment="1">
      <alignment horizontal="center" vertical="center"/>
    </xf>
    <xf numFmtId="0" fontId="7" fillId="0" borderId="7" xfId="4" applyFont="1" applyBorder="1" applyAlignment="1">
      <alignment horizontal="center" vertical="center" shrinkToFit="1"/>
    </xf>
    <xf numFmtId="49" fontId="7" fillId="0" borderId="0" xfId="4" applyNumberFormat="1" applyFont="1" applyAlignment="1">
      <alignment horizontal="left" vertical="center"/>
    </xf>
    <xf numFmtId="49" fontId="7" fillId="0" borderId="12" xfId="4" applyNumberFormat="1" applyFont="1" applyBorder="1" applyAlignment="1">
      <alignment horizontal="left" vertical="center"/>
    </xf>
    <xf numFmtId="178" fontId="7" fillId="0" borderId="7" xfId="0" applyNumberFormat="1" applyFont="1" applyBorder="1" applyAlignment="1">
      <alignment horizontal="center" vertical="center"/>
    </xf>
    <xf numFmtId="177" fontId="7" fillId="0" borderId="5" xfId="4" applyNumberFormat="1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 shrinkToFit="1"/>
    </xf>
    <xf numFmtId="180" fontId="7" fillId="0" borderId="5" xfId="4" applyNumberFormat="1" applyFont="1" applyBorder="1" applyAlignment="1">
      <alignment horizontal="right" vertical="center"/>
    </xf>
    <xf numFmtId="49" fontId="7" fillId="0" borderId="11" xfId="4" applyNumberFormat="1" applyFont="1" applyBorder="1" applyAlignment="1">
      <alignment horizontal="left" vertical="center"/>
    </xf>
    <xf numFmtId="180" fontId="7" fillId="0" borderId="17" xfId="4" applyNumberFormat="1" applyFont="1" applyBorder="1" applyAlignment="1">
      <alignment horizontal="right" vertical="center"/>
    </xf>
    <xf numFmtId="49" fontId="7" fillId="0" borderId="13" xfId="4" applyNumberFormat="1" applyFont="1" applyBorder="1" applyAlignment="1">
      <alignment horizontal="left" vertical="center"/>
    </xf>
    <xf numFmtId="178" fontId="7" fillId="0" borderId="6" xfId="4" applyNumberFormat="1" applyFont="1" applyBorder="1" applyAlignment="1">
      <alignment horizontal="center" vertical="center"/>
    </xf>
    <xf numFmtId="178" fontId="7" fillId="0" borderId="6" xfId="0" applyNumberFormat="1" applyFont="1" applyBorder="1" applyAlignment="1">
      <alignment horizontal="center" vertical="center"/>
    </xf>
    <xf numFmtId="177" fontId="19" fillId="0" borderId="4" xfId="4" applyNumberFormat="1" applyFont="1" applyBorder="1" applyAlignment="1">
      <alignment horizontal="center" vertical="center"/>
    </xf>
    <xf numFmtId="0" fontId="19" fillId="0" borderId="4" xfId="4" applyFont="1" applyBorder="1" applyAlignment="1">
      <alignment horizontal="center" vertical="center" shrinkToFit="1"/>
    </xf>
    <xf numFmtId="178" fontId="19" fillId="0" borderId="3" xfId="4" applyNumberFormat="1" applyFont="1" applyBorder="1" applyAlignment="1">
      <alignment horizontal="center" vertical="center"/>
    </xf>
    <xf numFmtId="178" fontId="19" fillId="0" borderId="9" xfId="4" applyNumberFormat="1" applyFont="1" applyBorder="1" applyAlignment="1">
      <alignment horizontal="center" vertical="center"/>
    </xf>
    <xf numFmtId="178" fontId="19" fillId="0" borderId="14" xfId="4" applyNumberFormat="1" applyFont="1" applyBorder="1" applyAlignment="1">
      <alignment horizontal="center" vertical="center"/>
    </xf>
    <xf numFmtId="180" fontId="7" fillId="0" borderId="0" xfId="4" applyNumberFormat="1" applyFont="1" applyAlignment="1">
      <alignment horizontal="right" vertical="center"/>
    </xf>
    <xf numFmtId="49" fontId="7" fillId="0" borderId="21" xfId="4" applyNumberFormat="1" applyFont="1" applyBorder="1" applyAlignment="1">
      <alignment horizontal="left" vertical="center"/>
    </xf>
    <xf numFmtId="178" fontId="7" fillId="0" borderId="7" xfId="6" applyNumberFormat="1" applyFont="1" applyBorder="1" applyAlignment="1">
      <alignment horizontal="center" vertical="center"/>
    </xf>
    <xf numFmtId="178" fontId="7" fillId="0" borderId="6" xfId="6" applyNumberFormat="1" applyFont="1" applyBorder="1" applyAlignment="1">
      <alignment horizontal="center" vertical="center"/>
    </xf>
    <xf numFmtId="177" fontId="7" fillId="0" borderId="4" xfId="4" applyNumberFormat="1" applyFont="1" applyBorder="1" applyAlignment="1">
      <alignment horizontal="center" vertical="center"/>
    </xf>
    <xf numFmtId="178" fontId="7" fillId="0" borderId="3" xfId="4" applyNumberFormat="1" applyFont="1" applyBorder="1" applyAlignment="1">
      <alignment horizontal="center" vertical="center"/>
    </xf>
    <xf numFmtId="178" fontId="7" fillId="0" borderId="9" xfId="4" applyNumberFormat="1" applyFont="1" applyBorder="1" applyAlignment="1">
      <alignment horizontal="center" vertical="center"/>
    </xf>
    <xf numFmtId="178" fontId="7" fillId="0" borderId="14" xfId="4" applyNumberFormat="1" applyFont="1" applyBorder="1" applyAlignment="1">
      <alignment horizontal="center" vertical="center"/>
    </xf>
    <xf numFmtId="178" fontId="7" fillId="0" borderId="8" xfId="4" applyNumberFormat="1" applyFont="1" applyBorder="1" applyAlignment="1">
      <alignment horizontal="center" vertical="center"/>
    </xf>
    <xf numFmtId="178" fontId="7" fillId="0" borderId="12" xfId="4" applyNumberFormat="1" applyFont="1" applyBorder="1" applyAlignment="1">
      <alignment horizontal="center" vertical="center"/>
    </xf>
    <xf numFmtId="178" fontId="7" fillId="0" borderId="7" xfId="4" applyNumberFormat="1" applyFont="1" applyBorder="1" applyAlignment="1">
      <alignment vertical="center"/>
    </xf>
    <xf numFmtId="177" fontId="7" fillId="0" borderId="6" xfId="4" applyNumberFormat="1" applyFont="1" applyBorder="1" applyAlignment="1">
      <alignment horizontal="center" vertical="center"/>
    </xf>
    <xf numFmtId="49" fontId="7" fillId="0" borderId="20" xfId="4" applyNumberFormat="1" applyFont="1" applyBorder="1" applyAlignment="1">
      <alignment horizontal="left" vertical="center"/>
    </xf>
    <xf numFmtId="180" fontId="7" fillId="0" borderId="11" xfId="4" applyNumberFormat="1" applyFont="1" applyBorder="1" applyAlignment="1">
      <alignment horizontal="right" vertical="center"/>
    </xf>
    <xf numFmtId="178" fontId="7" fillId="0" borderId="5" xfId="4" applyNumberFormat="1" applyFont="1" applyBorder="1" applyAlignment="1">
      <alignment horizontal="center" vertical="center"/>
    </xf>
    <xf numFmtId="178" fontId="7" fillId="0" borderId="11" xfId="4" applyNumberFormat="1" applyFont="1" applyBorder="1" applyAlignment="1">
      <alignment vertical="center"/>
    </xf>
    <xf numFmtId="178" fontId="7" fillId="0" borderId="6" xfId="4" applyNumberFormat="1" applyFont="1" applyBorder="1" applyAlignment="1">
      <alignment vertical="center"/>
    </xf>
    <xf numFmtId="178" fontId="7" fillId="0" borderId="11" xfId="4" applyNumberFormat="1" applyFont="1" applyBorder="1" applyAlignment="1">
      <alignment horizontal="center" vertical="center"/>
    </xf>
    <xf numFmtId="181" fontId="19" fillId="0" borderId="3" xfId="4" applyNumberFormat="1" applyFont="1" applyBorder="1" applyAlignment="1">
      <alignment vertical="center"/>
    </xf>
    <xf numFmtId="181" fontId="7" fillId="0" borderId="9" xfId="4" applyNumberFormat="1" applyFont="1" applyBorder="1" applyAlignment="1">
      <alignment vertical="center"/>
    </xf>
    <xf numFmtId="181" fontId="7" fillId="0" borderId="8" xfId="4" applyNumberFormat="1" applyFont="1" applyBorder="1" applyAlignment="1">
      <alignment vertical="center"/>
    </xf>
    <xf numFmtId="181" fontId="7" fillId="0" borderId="0" xfId="4" applyNumberFormat="1" applyFont="1" applyAlignment="1">
      <alignment vertical="center"/>
    </xf>
    <xf numFmtId="181" fontId="7" fillId="0" borderId="5" xfId="4" applyNumberFormat="1" applyFont="1" applyBorder="1" applyAlignment="1">
      <alignment vertical="center"/>
    </xf>
    <xf numFmtId="181" fontId="7" fillId="0" borderId="11" xfId="4" applyNumberFormat="1" applyFont="1" applyBorder="1" applyAlignment="1">
      <alignment vertical="center"/>
    </xf>
    <xf numFmtId="178" fontId="7" fillId="0" borderId="13" xfId="4" applyNumberFormat="1" applyFont="1" applyBorder="1" applyAlignment="1">
      <alignment horizontal="center" vertical="center"/>
    </xf>
    <xf numFmtId="181" fontId="7" fillId="0" borderId="17" xfId="4" applyNumberFormat="1" applyFont="1" applyBorder="1" applyAlignment="1">
      <alignment vertical="center"/>
    </xf>
    <xf numFmtId="0" fontId="35" fillId="0" borderId="0" xfId="6" applyFont="1" applyAlignment="1">
      <alignment horizontal="center" vertical="center"/>
    </xf>
    <xf numFmtId="0" fontId="27" fillId="0" borderId="0" xfId="6" applyFont="1">
      <alignment vertical="center"/>
    </xf>
    <xf numFmtId="0" fontId="5" fillId="0" borderId="16" xfId="6" applyFont="1" applyBorder="1">
      <alignment vertical="center"/>
    </xf>
    <xf numFmtId="0" fontId="19" fillId="0" borderId="0" xfId="4" applyFont="1" applyAlignment="1">
      <alignment horizontal="center" vertical="center"/>
    </xf>
    <xf numFmtId="177" fontId="19" fillId="0" borderId="0" xfId="4" applyNumberFormat="1" applyFont="1" applyAlignment="1">
      <alignment horizontal="center" vertical="center"/>
    </xf>
    <xf numFmtId="0" fontId="19" fillId="0" borderId="0" xfId="4" applyFont="1" applyAlignment="1">
      <alignment horizontal="center" vertical="center" shrinkToFit="1"/>
    </xf>
    <xf numFmtId="178" fontId="19" fillId="0" borderId="0" xfId="4" quotePrefix="1" applyNumberFormat="1" applyFont="1" applyAlignment="1">
      <alignment horizontal="center" vertical="center"/>
    </xf>
    <xf numFmtId="178" fontId="19" fillId="0" borderId="0" xfId="6" applyNumberFormat="1" applyFont="1" applyAlignment="1">
      <alignment horizontal="center" vertical="center"/>
    </xf>
    <xf numFmtId="179" fontId="19" fillId="0" borderId="0" xfId="6" applyNumberFormat="1" applyFont="1" applyAlignment="1">
      <alignment horizontal="center" vertical="center"/>
    </xf>
    <xf numFmtId="0" fontId="22" fillId="0" borderId="0" xfId="6" applyFont="1">
      <alignment vertical="center"/>
    </xf>
    <xf numFmtId="0" fontId="12" fillId="0" borderId="0" xfId="6" applyFont="1">
      <alignment vertical="center"/>
    </xf>
    <xf numFmtId="0" fontId="7" fillId="0" borderId="0" xfId="6" applyFont="1" applyAlignment="1">
      <alignment horizontal="center" vertical="center" shrinkToFit="1"/>
    </xf>
    <xf numFmtId="0" fontId="19" fillId="0" borderId="0" xfId="4" applyFont="1" applyAlignment="1">
      <alignment horizontal="left" vertical="center"/>
    </xf>
    <xf numFmtId="0" fontId="19" fillId="0" borderId="11" xfId="4" applyFont="1" applyBorder="1" applyAlignment="1">
      <alignment horizontal="left" vertical="center"/>
    </xf>
    <xf numFmtId="0" fontId="19" fillId="0" borderId="12" xfId="4" applyFont="1" applyBorder="1" applyAlignment="1">
      <alignment horizontal="left" vertical="center"/>
    </xf>
    <xf numFmtId="0" fontId="19" fillId="0" borderId="13" xfId="4" applyFont="1" applyBorder="1" applyAlignment="1">
      <alignment horizontal="left" vertical="center"/>
    </xf>
    <xf numFmtId="177" fontId="9" fillId="0" borderId="3" xfId="4" applyNumberFormat="1" applyFont="1" applyBorder="1" applyAlignment="1">
      <alignment horizontal="center" vertical="center"/>
    </xf>
    <xf numFmtId="0" fontId="9" fillId="0" borderId="4" xfId="4" applyFont="1" applyBorder="1" applyAlignment="1">
      <alignment horizontal="center" vertical="center" shrinkToFit="1"/>
    </xf>
    <xf numFmtId="177" fontId="9" fillId="0" borderId="8" xfId="4" applyNumberFormat="1" applyFont="1" applyBorder="1" applyAlignment="1">
      <alignment horizontal="center" vertical="center"/>
    </xf>
    <xf numFmtId="0" fontId="9" fillId="0" borderId="7" xfId="4" applyFont="1" applyBorder="1" applyAlignment="1">
      <alignment horizontal="center" vertical="center" shrinkToFit="1"/>
    </xf>
    <xf numFmtId="177" fontId="9" fillId="0" borderId="7" xfId="4" applyNumberFormat="1" applyFont="1" applyBorder="1" applyAlignment="1">
      <alignment horizontal="center" vertical="center"/>
    </xf>
    <xf numFmtId="180" fontId="9" fillId="0" borderId="3" xfId="4" applyNumberFormat="1" applyFont="1" applyBorder="1" applyAlignment="1">
      <alignment horizontal="right" vertical="center"/>
    </xf>
    <xf numFmtId="49" fontId="9" fillId="0" borderId="9" xfId="4" applyNumberFormat="1" applyFont="1" applyBorder="1" applyAlignment="1">
      <alignment horizontal="left" vertical="center"/>
    </xf>
    <xf numFmtId="180" fontId="9" fillId="0" borderId="19" xfId="4" applyNumberFormat="1" applyFont="1" applyBorder="1" applyAlignment="1">
      <alignment horizontal="right" vertical="center"/>
    </xf>
    <xf numFmtId="49" fontId="9" fillId="0" borderId="14" xfId="4" applyNumberFormat="1" applyFont="1" applyBorder="1" applyAlignment="1">
      <alignment horizontal="left" vertical="center"/>
    </xf>
    <xf numFmtId="180" fontId="9" fillId="0" borderId="8" xfId="4" applyNumberFormat="1" applyFont="1" applyBorder="1" applyAlignment="1">
      <alignment horizontal="right" vertical="center"/>
    </xf>
    <xf numFmtId="49" fontId="9" fillId="0" borderId="0" xfId="4" applyNumberFormat="1" applyFont="1" applyAlignment="1">
      <alignment horizontal="left" vertical="center"/>
    </xf>
    <xf numFmtId="180" fontId="9" fillId="0" borderId="18" xfId="4" applyNumberFormat="1" applyFont="1" applyBorder="1" applyAlignment="1">
      <alignment horizontal="right" vertical="center"/>
    </xf>
    <xf numFmtId="49" fontId="9" fillId="0" borderId="12" xfId="4" applyNumberFormat="1" applyFont="1" applyBorder="1" applyAlignment="1">
      <alignment horizontal="left" vertical="center"/>
    </xf>
    <xf numFmtId="0" fontId="9" fillId="0" borderId="9" xfId="4" applyFont="1" applyBorder="1" applyAlignment="1">
      <alignment horizontal="left" vertical="center"/>
    </xf>
    <xf numFmtId="0" fontId="9" fillId="0" borderId="14" xfId="4" applyFont="1" applyBorder="1" applyAlignment="1">
      <alignment horizontal="left" vertical="center"/>
    </xf>
    <xf numFmtId="0" fontId="9" fillId="0" borderId="0" xfId="4" applyFont="1" applyAlignment="1">
      <alignment horizontal="left" vertical="center"/>
    </xf>
    <xf numFmtId="0" fontId="9" fillId="0" borderId="12" xfId="4" applyFont="1" applyBorder="1" applyAlignment="1">
      <alignment horizontal="left" vertical="center"/>
    </xf>
    <xf numFmtId="177" fontId="36" fillId="0" borderId="8" xfId="4" applyNumberFormat="1" applyFont="1" applyBorder="1" applyAlignment="1">
      <alignment horizontal="center" vertical="center"/>
    </xf>
    <xf numFmtId="0" fontId="36" fillId="0" borderId="7" xfId="4" applyFont="1" applyBorder="1" applyAlignment="1">
      <alignment horizontal="center" vertical="center" shrinkToFit="1"/>
    </xf>
    <xf numFmtId="180" fontId="36" fillId="0" borderId="8" xfId="4" applyNumberFormat="1" applyFont="1" applyBorder="1" applyAlignment="1">
      <alignment horizontal="right" vertical="center"/>
    </xf>
    <xf numFmtId="0" fontId="36" fillId="0" borderId="0" xfId="4" applyFont="1" applyAlignment="1">
      <alignment horizontal="left" vertical="center"/>
    </xf>
    <xf numFmtId="180" fontId="36" fillId="0" borderId="18" xfId="4" applyNumberFormat="1" applyFont="1" applyBorder="1" applyAlignment="1">
      <alignment horizontal="right" vertical="center"/>
    </xf>
    <xf numFmtId="0" fontId="36" fillId="0" borderId="12" xfId="4" applyFont="1" applyBorder="1" applyAlignment="1">
      <alignment horizontal="left" vertical="center"/>
    </xf>
    <xf numFmtId="177" fontId="36" fillId="0" borderId="7" xfId="4" applyNumberFormat="1" applyFont="1" applyBorder="1" applyAlignment="1">
      <alignment horizontal="center" vertical="center"/>
    </xf>
    <xf numFmtId="49" fontId="36" fillId="0" borderId="0" xfId="4" applyNumberFormat="1" applyFont="1" applyAlignment="1">
      <alignment horizontal="left" vertical="center"/>
    </xf>
    <xf numFmtId="49" fontId="36" fillId="0" borderId="12" xfId="4" applyNumberFormat="1" applyFont="1" applyBorder="1" applyAlignment="1">
      <alignment horizontal="left" vertical="center"/>
    </xf>
    <xf numFmtId="177" fontId="7" fillId="0" borderId="3" xfId="4" applyNumberFormat="1" applyFont="1" applyBorder="1" applyAlignment="1">
      <alignment horizontal="center" vertical="center"/>
    </xf>
    <xf numFmtId="42" fontId="7" fillId="0" borderId="4" xfId="4" applyNumberFormat="1" applyFont="1" applyBorder="1" applyAlignment="1">
      <alignment horizontal="center" vertical="center" shrinkToFit="1"/>
    </xf>
    <xf numFmtId="49" fontId="7" fillId="0" borderId="8" xfId="4" applyNumberFormat="1" applyFont="1" applyBorder="1" applyAlignment="1">
      <alignment horizontal="right" vertical="center"/>
    </xf>
    <xf numFmtId="180" fontId="7" fillId="0" borderId="9" xfId="4" applyNumberFormat="1" applyFont="1" applyBorder="1" applyAlignment="1">
      <alignment horizontal="left" vertical="center"/>
    </xf>
    <xf numFmtId="49" fontId="7" fillId="0" borderId="18" xfId="4" applyNumberFormat="1" applyFont="1" applyBorder="1" applyAlignment="1">
      <alignment horizontal="right" vertical="center"/>
    </xf>
    <xf numFmtId="180" fontId="7" fillId="0" borderId="14" xfId="4" applyNumberFormat="1" applyFont="1" applyBorder="1" applyAlignment="1">
      <alignment horizontal="left" vertical="center"/>
    </xf>
    <xf numFmtId="178" fontId="19" fillId="0" borderId="4" xfId="4" applyNumberFormat="1" applyFont="1" applyBorder="1" applyAlignment="1">
      <alignment vertical="center"/>
    </xf>
    <xf numFmtId="42" fontId="7" fillId="0" borderId="7" xfId="4" applyNumberFormat="1" applyFont="1" applyBorder="1" applyAlignment="1">
      <alignment horizontal="center" vertical="center" shrinkToFit="1"/>
    </xf>
    <xf numFmtId="180" fontId="7" fillId="0" borderId="0" xfId="4" applyNumberFormat="1" applyFont="1" applyAlignment="1">
      <alignment horizontal="left" vertical="center"/>
    </xf>
    <xf numFmtId="180" fontId="7" fillId="0" borderId="12" xfId="4" applyNumberFormat="1" applyFont="1" applyBorder="1" applyAlignment="1">
      <alignment horizontal="left" vertical="center"/>
    </xf>
    <xf numFmtId="42" fontId="7" fillId="0" borderId="6" xfId="4" applyNumberFormat="1" applyFont="1" applyBorder="1" applyAlignment="1">
      <alignment horizontal="center" vertical="center" shrinkToFit="1"/>
    </xf>
    <xf numFmtId="49" fontId="7" fillId="0" borderId="5" xfId="4" applyNumberFormat="1" applyFont="1" applyBorder="1" applyAlignment="1">
      <alignment horizontal="right" vertical="center"/>
    </xf>
    <xf numFmtId="180" fontId="7" fillId="0" borderId="11" xfId="4" applyNumberFormat="1" applyFont="1" applyBorder="1" applyAlignment="1">
      <alignment horizontal="left" vertical="center"/>
    </xf>
    <xf numFmtId="49" fontId="7" fillId="0" borderId="17" xfId="4" applyNumberFormat="1" applyFont="1" applyBorder="1" applyAlignment="1">
      <alignment horizontal="right" vertical="center"/>
    </xf>
    <xf numFmtId="180" fontId="7" fillId="0" borderId="13" xfId="4" applyNumberFormat="1" applyFont="1" applyBorder="1" applyAlignment="1">
      <alignment horizontal="left" vertical="center"/>
    </xf>
    <xf numFmtId="0" fontId="38" fillId="0" borderId="9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4" borderId="2" xfId="4" applyFont="1" applyFill="1" applyBorder="1" applyAlignment="1">
      <alignment horizontal="center" vertical="center"/>
    </xf>
    <xf numFmtId="0" fontId="19" fillId="2" borderId="3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7" fillId="3" borderId="3" xfId="4" applyFont="1" applyFill="1" applyBorder="1" applyAlignment="1">
      <alignment horizontal="center" vertical="center"/>
    </xf>
    <xf numFmtId="0" fontId="7" fillId="3" borderId="5" xfId="4" applyFont="1" applyFill="1" applyBorder="1" applyAlignment="1">
      <alignment horizontal="center" vertical="center"/>
    </xf>
    <xf numFmtId="0" fontId="7" fillId="4" borderId="3" xfId="4" applyFont="1" applyFill="1" applyBorder="1" applyAlignment="1">
      <alignment horizontal="center" vertical="center"/>
    </xf>
    <xf numFmtId="0" fontId="7" fillId="4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4" xfId="4" applyFont="1" applyFill="1" applyBorder="1" applyAlignment="1">
      <alignment horizontal="center" vertical="center"/>
    </xf>
    <xf numFmtId="0" fontId="19" fillId="2" borderId="11" xfId="4" applyFont="1" applyFill="1" applyBorder="1" applyAlignment="1">
      <alignment horizontal="center" vertical="center"/>
    </xf>
    <xf numFmtId="0" fontId="19" fillId="2" borderId="17" xfId="4" applyFont="1" applyFill="1" applyBorder="1" applyAlignment="1">
      <alignment horizontal="center" vertical="center"/>
    </xf>
    <xf numFmtId="0" fontId="19" fillId="2" borderId="13" xfId="4" applyFont="1" applyFill="1" applyBorder="1" applyAlignment="1">
      <alignment horizontal="center" vertical="center"/>
    </xf>
    <xf numFmtId="0" fontId="7" fillId="3" borderId="9" xfId="4" applyFont="1" applyFill="1" applyBorder="1" applyAlignment="1">
      <alignment horizontal="center" vertical="center"/>
    </xf>
    <xf numFmtId="0" fontId="7" fillId="3" borderId="14" xfId="4" applyFont="1" applyFill="1" applyBorder="1" applyAlignment="1">
      <alignment horizontal="center" vertical="center"/>
    </xf>
    <xf numFmtId="0" fontId="7" fillId="3" borderId="17" xfId="4" applyFont="1" applyFill="1" applyBorder="1" applyAlignment="1">
      <alignment horizontal="center" vertical="center"/>
    </xf>
    <xf numFmtId="0" fontId="7" fillId="3" borderId="13" xfId="4" applyFont="1" applyFill="1" applyBorder="1" applyAlignment="1">
      <alignment horizontal="center" vertical="center"/>
    </xf>
    <xf numFmtId="0" fontId="7" fillId="3" borderId="11" xfId="4" applyFont="1" applyFill="1" applyBorder="1" applyAlignment="1">
      <alignment horizontal="center" vertical="center"/>
    </xf>
    <xf numFmtId="0" fontId="7" fillId="4" borderId="9" xfId="4" applyFont="1" applyFill="1" applyBorder="1" applyAlignment="1">
      <alignment horizontal="center" vertical="center"/>
    </xf>
    <xf numFmtId="0" fontId="7" fillId="4" borderId="14" xfId="4" applyFont="1" applyFill="1" applyBorder="1" applyAlignment="1">
      <alignment horizontal="center" vertical="center"/>
    </xf>
    <xf numFmtId="0" fontId="7" fillId="4" borderId="17" xfId="4" applyFont="1" applyFill="1" applyBorder="1" applyAlignment="1">
      <alignment horizontal="center" vertical="center"/>
    </xf>
    <xf numFmtId="0" fontId="7" fillId="4" borderId="13" xfId="4" applyFont="1" applyFill="1" applyBorder="1" applyAlignment="1">
      <alignment horizontal="center" vertical="center"/>
    </xf>
    <xf numFmtId="0" fontId="7" fillId="4" borderId="11" xfId="4" applyFont="1" applyFill="1" applyBorder="1" applyAlignment="1">
      <alignment horizontal="center" vertical="center"/>
    </xf>
    <xf numFmtId="0" fontId="19" fillId="2" borderId="2" xfId="4" applyFont="1" applyFill="1" applyBorder="1" applyAlignment="1">
      <alignment horizontal="center" vertical="center"/>
    </xf>
    <xf numFmtId="0" fontId="19" fillId="3" borderId="2" xfId="4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" fillId="7" borderId="2" xfId="4" applyFont="1" applyFill="1" applyBorder="1" applyAlignment="1">
      <alignment horizontal="center" vertical="center"/>
    </xf>
    <xf numFmtId="0" fontId="1" fillId="7" borderId="3" xfId="4" applyFont="1" applyFill="1" applyBorder="1" applyAlignment="1">
      <alignment horizontal="center" vertical="center"/>
    </xf>
    <xf numFmtId="0" fontId="1" fillId="7" borderId="5" xfId="4" applyFont="1" applyFill="1" applyBorder="1" applyAlignment="1">
      <alignment horizontal="center" vertical="center"/>
    </xf>
    <xf numFmtId="0" fontId="29" fillId="0" borderId="0" xfId="6" applyFont="1" applyAlignment="1">
      <alignment horizontal="center" vertical="center"/>
    </xf>
    <xf numFmtId="0" fontId="2" fillId="0" borderId="0" xfId="6" applyFont="1" applyAlignment="1">
      <alignment horizontal="center" vertical="center"/>
    </xf>
    <xf numFmtId="0" fontId="33" fillId="0" borderId="0" xfId="6" applyFont="1" applyAlignment="1">
      <alignment horizontal="center" vertical="center"/>
    </xf>
    <xf numFmtId="0" fontId="1" fillId="7" borderId="9" xfId="4" applyFont="1" applyFill="1" applyBorder="1" applyAlignment="1">
      <alignment horizontal="center" vertical="center"/>
    </xf>
    <xf numFmtId="0" fontId="1" fillId="7" borderId="14" xfId="4" applyFont="1" applyFill="1" applyBorder="1" applyAlignment="1">
      <alignment horizontal="center" vertical="center"/>
    </xf>
    <xf numFmtId="0" fontId="1" fillId="7" borderId="17" xfId="4" applyFont="1" applyFill="1" applyBorder="1" applyAlignment="1">
      <alignment horizontal="center" vertical="center"/>
    </xf>
    <xf numFmtId="0" fontId="1" fillId="7" borderId="13" xfId="4" applyFont="1" applyFill="1" applyBorder="1" applyAlignment="1">
      <alignment horizontal="center" vertical="center"/>
    </xf>
    <xf numFmtId="0" fontId="1" fillId="7" borderId="11" xfId="4" applyFont="1" applyFill="1" applyBorder="1" applyAlignment="1">
      <alignment horizontal="center" vertical="center"/>
    </xf>
    <xf numFmtId="0" fontId="28" fillId="0" borderId="0" xfId="6" applyFont="1" applyAlignment="1">
      <alignment horizontal="center" vertical="center"/>
    </xf>
    <xf numFmtId="0" fontId="4" fillId="0" borderId="0" xfId="6" applyFont="1" applyAlignment="1">
      <alignment horizontal="center" vertical="center"/>
    </xf>
    <xf numFmtId="0" fontId="5" fillId="0" borderId="0" xfId="6" applyFont="1" applyAlignment="1">
      <alignment horizontal="center" vertical="center"/>
    </xf>
    <xf numFmtId="0" fontId="19" fillId="2" borderId="20" xfId="4" applyFont="1" applyFill="1" applyBorder="1" applyAlignment="1">
      <alignment horizontal="center" vertical="center"/>
    </xf>
    <xf numFmtId="0" fontId="7" fillId="3" borderId="20" xfId="4" applyFont="1" applyFill="1" applyBorder="1" applyAlignment="1">
      <alignment horizontal="center" vertical="center"/>
    </xf>
    <xf numFmtId="0" fontId="31" fillId="0" borderId="0" xfId="6" applyFont="1" applyAlignment="1">
      <alignment horizontal="center" vertical="center"/>
    </xf>
    <xf numFmtId="176" fontId="1" fillId="0" borderId="0" xfId="6" applyNumberFormat="1" applyFont="1" applyAlignment="1">
      <alignment horizontal="left" vertical="center"/>
    </xf>
    <xf numFmtId="0" fontId="1" fillId="0" borderId="0" xfId="6" applyFont="1" applyAlignment="1">
      <alignment horizontal="center" vertical="center"/>
    </xf>
    <xf numFmtId="0" fontId="30" fillId="0" borderId="0" xfId="6" applyFont="1" applyAlignment="1">
      <alignment horizontal="center" vertical="center"/>
    </xf>
  </cellXfs>
  <cellStyles count="8">
    <cellStyle name="標準" xfId="0" builtinId="0"/>
    <cellStyle name="標準 2" xfId="2" xr:uid="{00000000-0005-0000-0000-000001000000}"/>
    <cellStyle name="標準 3" xfId="1" xr:uid="{00000000-0005-0000-0000-000002000000}"/>
    <cellStyle name="標準 3 2" xfId="5" xr:uid="{00000000-0005-0000-0000-000003000000}"/>
    <cellStyle name="標準 4" xfId="3" xr:uid="{00000000-0005-0000-0000-000004000000}"/>
    <cellStyle name="標準 5" xfId="6" xr:uid="{00000000-0005-0000-0000-000005000000}"/>
    <cellStyle name="標準 6" xfId="7" xr:uid="{00000000-0005-0000-0000-000006000000}"/>
    <cellStyle name="標準_longskd(No.303)" xfId="4" xr:uid="{00000000-0005-0000-0000-000007000000}"/>
  </cellStyles>
  <dxfs count="0"/>
  <tableStyles count="0" defaultTableStyle="TableStyleMedium2" defaultPivotStyle="PivotStyleLight16"/>
  <colors>
    <mruColors>
      <color rgb="FF3333FF"/>
      <color rgb="FFCCFFCC"/>
      <color rgb="FFCCFFFF"/>
      <color rgb="FFFFCCFF"/>
      <color rgb="FFBDD7EE"/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326118</xdr:colOff>
      <xdr:row>4</xdr:row>
      <xdr:rowOff>12700</xdr:rowOff>
    </xdr:to>
    <xdr:sp macro="" textlink="">
      <xdr:nvSpPr>
        <xdr:cNvPr id="1025" name="Object 1" hidden="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0" y="200025"/>
          <a:ext cx="1016000" cy="612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3" name="Oval 1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4" name="Oval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5" name="Oval 3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6" name="Oval 4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7" name="Oval 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8" name="Oval 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9" name="Oval 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0" name="Oval 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1" name="Oval 1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2" name="Oval 1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3" name="Oval 1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4" name="Oval 1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5" name="Oval 1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6" name="Oval 1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7" name="Oval 1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8" name="Oval 1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9" name="Oval 1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0" name="Oval 1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1" name="Oval 2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2" name="Oval 2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3" name="Oval 23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4" name="Oval 24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5" name="Oval 25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6" name="Oval 26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7" name="Oval 27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8" name="Oval 28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9" name="Oval 29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0" name="Oval 30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1" name="Oval 31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2" name="Oval 3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3" name="Oval 33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4" name="Oval 34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5" name="Oval 37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6" name="Oval 38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7" name="Oval 39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8" name="Oval 40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9" name="Oval 41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0" name="Oval 4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1" name="Oval 43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2" name="Oval 44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3" name="Oval 45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4" name="Oval 46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5" name="Oval 47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6" name="Oval 48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7" name="Oval 49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8" name="Oval 50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9" name="Oval 51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0" name="Oval 5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1" name="Oval 53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2" name="Oval 54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3" name="Oval 55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4" name="Oval 56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5" name="Oval 57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6" name="Oval 58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7" name="Oval 59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8" name="Oval 60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9" name="Oval 61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0" name="Oval 6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1" name="Oval 63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2" name="Oval 64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3" name="Oval 65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4" name="Oval 66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5" name="Oval 67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6" name="Oval 68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7" name="Oval 69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8" name="Oval 70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9" name="Oval 71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0" name="Oval 7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1" name="Oval 73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2" name="Oval 74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3" name="Oval 75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4" name="Oval 76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5" name="Oval 77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6" name="Oval 78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7" name="Oval 79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8" name="Oval 80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9" name="Oval 81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0" name="Oval 8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1" name="Oval 83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2" name="Oval 84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3" name="Oval 85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4" name="Oval 86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5" name="Oval 87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6" name="Oval 88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7" name="Oval 89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8" name="Oval 90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9" name="Oval 91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0" name="Oval 9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1" name="Oval 93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2" name="Oval 94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3" name="Oval 95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4" name="Oval 96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5" name="Oval 97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6" name="Oval 98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7" name="Oval 99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8" name="Oval 100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9" name="Oval 101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0" name="Oval 10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1" name="Oval 103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2" name="Oval 104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3" name="Oval 105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4" name="Oval 106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5" name="Oval 107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6" name="Oval 108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7" name="Oval 109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8" name="Oval 110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9" name="Oval 111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0" name="Oval 11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1" name="Oval 113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2" name="Oval 114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3" name="Oval 119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4" name="Oval 120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5" name="Oval 121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6" name="Oval 12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7" name="Oval 123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8" name="Oval 124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9" name="Oval 125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0" name="Oval 126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1" name="Oval 127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2" name="Oval 128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3" name="Oval 129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4" name="Oval 130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5" name="Oval 131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6" name="Oval 13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7" name="Oval 133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8" name="Oval 134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9" name="Oval 135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0" name="Oval 136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1" name="Oval 137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2" name="Oval 138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3" name="Oval 139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4" name="Oval 140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5" name="Oval 141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6" name="Oval 14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7" name="Oval 143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8" name="Oval 144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9" name="Oval 145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0" name="Oval 146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1" name="Oval 147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2" name="Oval 148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3" name="Oval 149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4" name="Oval 150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5" name="Oval 151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6" name="Oval 15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7" name="Oval 153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8" name="Oval 154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9" name="Oval 155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0" name="Oval 156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1" name="Oval 157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2" name="Oval 158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3" name="Oval 159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4" name="Oval 160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5" name="Oval 161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6" name="Oval 16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7" name="Oval 163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8" name="Oval 164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9" name="Oval 165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0" name="Oval 166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1" name="Oval 167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2" name="Oval 168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3" name="Oval 169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4" name="Oval 170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5" name="Oval 171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6" name="Oval 17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7" name="Oval 173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8" name="Oval 174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9" name="Oval 175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0" name="Oval 17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1" name="Oval 177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2" name="Oval 178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3" name="Oval 179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4" name="Oval 180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5" name="Oval 18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6" name="Oval 18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7" name="Oval 183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8" name="Oval 184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9" name="Oval 185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0" name="Oval 186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1" name="Oval 187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2" name="Oval 188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3" name="Oval 189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4" name="Oval 190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5" name="Oval 19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6" name="Oval 19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7" name="Oval 193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8" name="Oval 194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9" name="Oval 195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0" name="Oval 196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1" name="Oval 197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2" name="Oval 198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3" name="Oval 199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4" name="Oval 200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5" name="Oval 20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6" name="Oval 20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7" name="Oval 203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8" name="Oval 204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9" name="Oval 205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0" name="Oval 206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1" name="Oval 207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2" name="Oval 208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3" name="Oval 209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4" name="Oval 210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5" name="Oval 21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6" name="Oval 21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7" name="Oval 213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8" name="Oval 214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9" name="Oval 215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0" name="Oval 216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1" name="Oval 217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2" name="Oval 218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3" name="Oval 219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4" name="Oval 220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5" name="Oval 22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6" name="Oval 22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7" name="Oval 223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8" name="Oval 224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9" name="Oval 225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0" name="Oval 226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1" name="Oval 227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2" name="Oval 228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3" name="Oval 229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4" name="Oval 230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5" name="Oval 23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6" name="Oval 23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7" name="Oval 233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8" name="Oval 234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9" name="Oval 235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0" name="Oval 236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1" name="Oval 237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2" name="Oval 238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3" name="Oval 239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4" name="Oval 240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5" name="Oval 24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6" name="Oval 24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7" name="Oval 243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8" name="Oval 244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9" name="Oval 245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0" name="Oval 246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1" name="Oval 247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2" name="Oval 248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3" name="Oval 249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4" name="Oval 250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5" name="Oval 251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6" name="Oval 25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7" name="Oval 253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8" name="Oval 254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9" name="Oval 255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0" name="Oval 256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1" name="Oval 257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2" name="Oval 258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3" name="Oval 926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4" name="Oval 927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5" name="Oval 928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6" name="Oval 929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7" name="Oval 930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8" name="Oval 931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9" name="Oval 93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0" name="Oval 933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1" name="Oval 934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2" name="Oval 935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3" name="Oval 936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4" name="Oval 937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5" name="Oval 938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6" name="Oval 939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7" name="Oval 940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8" name="Oval 941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9" name="Oval 94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0" name="Oval 943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1" name="Oval 944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2" name="Oval 945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3" name="Oval 946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4" name="Oval 947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6" name="Oval 948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7" name="Oval 949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8" name="Oval 950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9" name="Oval 95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0" name="Oval 95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1" name="Oval 953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2" name="Oval 954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3" name="Oval 955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4" name="Oval 956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5" name="Oval 957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6" name="Oval 958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7" name="Oval 959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8" name="Oval 960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9" name="Oval 961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0" name="Oval 96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1" name="Oval 963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2" name="Oval 964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3" name="Oval 965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4" name="Oval 966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5" name="Oval 967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6" name="Oval 968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7" name="Oval 969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8" name="Oval 970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9" name="Oval 971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0" name="Oval 97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1" name="Oval 973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2" name="Oval 974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3" name="Oval 97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4" name="Oval 97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5" name="Oval 97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6" name="Oval 97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7" name="Oval 979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8" name="Oval 980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9" name="Oval 981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0" name="Oval 98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1" name="Oval 983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2" name="Oval 984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3" name="Oval 985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4" name="Oval 986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5" name="Oval 987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6" name="Oval 988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7" name="Oval 989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8" name="Oval 990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9" name="Oval 991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0" name="Oval 99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1" name="Oval 993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2" name="Oval 994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3" name="Oval 995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4" name="Oval 996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5" name="Oval 997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6" name="Oval 998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7" name="Oval 999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8" name="Oval 1000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9" name="Oval 1001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0" name="Oval 100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1" name="Oval 1003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2" name="Oval 1004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3" name="Oval 1005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4" name="Oval 1006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5" name="Oval 1007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6" name="Oval 1008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7" name="Oval 1009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8" name="Oval 1010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9" name="Oval 1011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0" name="Oval 101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1" name="Oval 101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2" name="Oval 101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3" name="Oval 101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4" name="Oval 101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5" name="Oval 101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6" name="Oval 1018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7" name="Oval 1019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8" name="Oval 1020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9" name="Oval 1021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0" name="Oval 102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1" name="Oval 1023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2" name="Oval 1024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3" name="Oval 1025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4" name="Oval 1026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5" name="Oval 1027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6" name="Oval 1028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7" name="Oval 1029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8" name="Oval 1030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9" name="Oval 1031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0" name="Oval 103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1" name="Oval 1033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2" name="Oval 1034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3" name="Oval 1035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4" name="Oval 1036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5" name="Oval 1037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6" name="Oval 1038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7" name="Oval 1039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8" name="Oval 1040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9" name="Oval 1041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0" name="Oval 104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1" name="Oval 1043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2" name="Oval 1044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3" name="Oval 1045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4" name="Oval 1046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5" name="Oval 1047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6" name="Oval 1048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7" name="Oval 1049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8" name="Oval 1050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9" name="Oval 105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0" name="Oval 105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1" name="Oval 1053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2" name="Oval 1054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3" name="Oval 1055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4" name="Oval 1056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5" name="Oval 1057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6" name="Oval 1058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7" name="Oval 1059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8" name="Oval 1060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9" name="Oval 1061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0" name="Oval 106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1" name="Oval 1063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2" name="Oval 1064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3" name="Oval 1065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4" name="Oval 1066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5" name="Oval 1067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6" name="Oval 1068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7" name="Oval 1069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8" name="Oval 1070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9" name="Oval 1071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0" name="Oval 107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1" name="Oval 1073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2" name="Oval 1074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3" name="Oval 1075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4" name="Oval 1076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5" name="Oval 1077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6" name="Oval 1078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7" name="Oval 1079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8" name="Oval 1080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9" name="Oval 1081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0" name="Oval 108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1" name="Oval 1083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2" name="Oval 1084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3" name="Oval 1085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4" name="Oval 1086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5" name="Oval 1087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6" name="Oval 1088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7" name="Oval 1089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8" name="Oval 1090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9" name="Oval 1091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0" name="Oval 109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1" name="Oval 1093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2" name="Oval 1094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3" name="Oval 1095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4" name="Oval 1096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5" name="Oval 1097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6" name="Oval 1098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7" name="Oval 1099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8" name="Oval 1100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9" name="Oval 1101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0" name="Oval 110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1" name="Oval 1103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2" name="Oval 1104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3" name="Oval 1105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4" name="Oval 1106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5" name="Oval 1107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6" name="Oval 1108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7" name="Oval 1109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8" name="Oval 1110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9" name="Oval 1111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0" name="Oval 111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1" name="Oval 1113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2" name="Oval 1114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3" name="Oval 1115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4" name="Oval 1116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5" name="Oval 1117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6" name="Oval 1118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7" name="Oval 1119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8" name="Oval 1120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9" name="Oval 1121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0" name="Oval 112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1" name="Oval 1123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2" name="Oval 1124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3" name="Oval 1125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4" name="Oval 1126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5" name="Oval 1127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6" name="Oval 1128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7" name="Oval 1129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8" name="Oval 1130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9" name="Oval 1131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0" name="Oval 113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1" name="Oval 1133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2" name="Oval 1134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3" name="Oval 1135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4" name="Oval 1136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5" name="Oval 1137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6" name="Oval 1138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7" name="Oval 1139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8" name="Oval 1140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9" name="Oval 1141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0" name="Oval 114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1" name="Oval 1143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2" name="Oval 1144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3" name="Oval 1145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4" name="Oval 1146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5" name="Oval 1147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6" name="Oval 1148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7" name="Oval 1149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8" name="Oval 1150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9" name="Oval 1151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0" name="Oval 115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1" name="Oval 1153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2" name="Oval 1154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3" name="Oval 1155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4" name="Oval 1156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5" name="Oval 1157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6" name="Oval 1158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7" name="Oval 1159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8" name="Oval 1160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9" name="Oval 1161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0" name="Oval 116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1" name="Oval 1163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2" name="Oval 1164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3" name="Oval 1165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4" name="Oval 1166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5" name="Oval 1167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6" name="Oval 1168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7" name="Oval 1169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8" name="Oval 1170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9" name="Oval 1171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0" name="Oval 117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1" name="Oval 1173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2" name="Oval 1174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3" name="Oval 1175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4" name="Oval 1497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5" name="Oval 1498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6" name="Oval 1499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7" name="Oval 1500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8" name="Oval 1501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9" name="Oval 150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0" name="Oval 1503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1" name="Oval 1504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2" name="Oval 1505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3" name="Oval 1506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4" name="Oval 1507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5" name="Oval 1508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6" name="Oval 1509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7" name="Oval 1510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8" name="Oval 1511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9" name="Oval 151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0" name="Oval 151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1" name="Oval 1514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2" name="Oval 1515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3" name="Oval 1516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4" name="Oval 1517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5" name="Oval 1518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6" name="Oval 1519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7" name="Oval 1520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8" name="Oval 1521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9" name="Oval 152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0" name="Oval 1523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1" name="Oval 1524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2" name="Oval 1525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3" name="Oval 1526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4" name="Oval 1527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5" name="Oval 1528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6" name="Oval 1529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7" name="Oval 1530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8" name="Oval 1531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9" name="Oval 153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0" name="Oval 1533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1" name="Oval 1534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2" name="Oval 1535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3" name="Oval 1536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4" name="Oval 1537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5" name="Oval 1538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6" name="Oval 1539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7" name="Oval 1540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8" name="Oval 1541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9" name="Oval 154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0" name="Oval 1543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1" name="Oval 1544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2" name="Oval 1545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3" name="Oval 1546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4" name="Oval 1547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5" name="Oval 1548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6" name="Oval 1549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7" name="Oval 1550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8" name="Oval 1551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9" name="Oval 1552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0" name="Oval 1553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1" name="Oval 1554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2" name="Oval 1555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3" name="Oval 1556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4" name="Oval 1557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5" name="Oval 1558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6" name="Oval 1559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7" name="Oval 1560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8" name="Oval 1561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9" name="Oval 1562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0" name="Oval 1563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1" name="Oval 1564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2" name="Oval 1565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3" name="Oval 1566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4" name="Oval 1567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5" name="Oval 1568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6" name="Oval 1569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7" name="Oval 1570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8" name="Oval 1571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9" name="Oval 1572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0" name="Oval 1573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1" name="Oval 1574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2" name="Oval 1575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3" name="Oval 1576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4" name="Oval 1577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5" name="Oval 1578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6" name="Oval 1579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7" name="Oval 1580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8" name="Oval 1581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9" name="Oval 1582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0" name="Oval 1583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1" name="Oval 1584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2" name="Oval 1585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3" name="Oval 1586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4" name="Oval 1587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5" name="Oval 1588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6" name="Oval 1589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7" name="Oval 1590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8" name="Oval 1591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9" name="Oval 1592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0" name="Oval 1593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1" name="Oval 1594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2" name="Oval 1595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3" name="Oval 1596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4" name="Oval 1597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5" name="Oval 1598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6" name="Oval 1599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7" name="Oval 1600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8" name="Oval 1601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9" name="Oval 1602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0" name="Oval 1603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1" name="Oval 1604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2" name="Oval 1605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3" name="Oval 1606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4" name="Oval 1607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5" name="Oval 1608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6" name="Oval 1609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7" name="Oval 1610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8" name="Oval 1611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9" name="Oval 1612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0" name="Oval 1613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1" name="Oval 1614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2" name="Oval 1615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3" name="Oval 1616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4" name="Oval 1617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5" name="Oval 1618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6" name="Oval 1619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7" name="Oval 1620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8" name="Oval 1621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9" name="Oval 1622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0" name="Oval 1623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1" name="Oval 1624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2" name="Oval 1625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3" name="Oval 1626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4" name="Oval 1627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5" name="Oval 1628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6" name="Oval 1629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7" name="Oval 1630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8" name="Oval 1631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9" name="Oval 1632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0" name="Oval 1633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1" name="Oval 1634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2" name="Oval 1635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3" name="Oval 1636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4" name="Oval 1637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5" name="Oval 1638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6" name="Oval 1639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7" name="Oval 1640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8" name="Oval 1641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9" name="Oval 1642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0" name="Oval 1643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1" name="Oval 1644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2" name="Oval 1645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3" name="Oval 1646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4" name="Oval 1647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5" name="Oval 1648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6" name="Oval 1649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7" name="Oval 1650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8" name="Oval 1651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9" name="Oval 1652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0" name="Oval 1653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1" name="Oval 1654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2" name="Oval 1655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3" name="Oval 1656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4" name="Oval 1657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5" name="Oval 1658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6" name="Oval 1659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7" name="Oval 1660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8" name="Oval 1661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9" name="Oval 1662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0" name="Oval 1663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1" name="Oval 1664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2" name="Oval 1665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3" name="Oval 1666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4" name="Oval 1667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5" name="Oval 1668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6" name="Oval 1669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7" name="Oval 1670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8" name="Oval 1671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9" name="Oval 1672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0" name="Oval 1673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1" name="Oval 1674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2" name="Oval 1675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3" name="Oval 1676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4" name="Oval 1677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5" name="Oval 1678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6" name="Oval 1679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7" name="Oval 1680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8" name="Oval 1681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9" name="Oval 1682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0" name="Oval 1683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1" name="Oval 1684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2" name="Oval 1685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3" name="Oval 1686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4" name="Oval 1687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5" name="Oval 1688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6" name="Oval 1689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7" name="Oval 1690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8" name="Oval 1691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9" name="Oval 1692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0" name="Oval 1693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1" name="Oval 1694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2" name="Oval 1695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3" name="Oval 1696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4" name="Oval 1697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5" name="Oval 1698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6" name="Oval 1699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7" name="Oval 1700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8" name="Oval 1701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9" name="Oval 1702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0" name="Oval 1703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1" name="Oval 1704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2" name="Oval 1705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3" name="Oval 1706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4" name="Oval 1707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5" name="Oval 1708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6" name="Oval 1709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7" name="Oval 1710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8" name="Oval 1711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9" name="Oval 1712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0" name="Oval 1713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1" name="Oval 1714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2" name="Oval 1715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3" name="Oval 1716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4" name="Oval 1717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5" name="Oval 1718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6" name="Oval 1719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7" name="Oval 1720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8" name="Oval 1721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9" name="Oval 1722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0" name="Oval 1723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1" name="Oval 1724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2" name="Oval 1725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3" name="Oval 1726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4" name="Oval 1727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5" name="Oval 1728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6" name="Oval 1729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7" name="Oval 1730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8" name="Oval 1731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9" name="Oval 1732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0" name="Oval 1733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1" name="Oval 1734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2" name="Oval 1735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3" name="Oval 1736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4" name="Oval 1737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5" name="Oval 1738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6" name="Oval 1739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7" name="Oval 1740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8" name="Oval 1741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9" name="Oval 1742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00" name="Oval 1743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01" name="Oval 1744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02" name="Oval 1745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03" name="Oval 1746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>
          <a:spLocks noChangeArrowheads="1"/>
        </xdr:cNvSpPr>
      </xdr:nvSpPr>
      <xdr:spPr>
        <a:xfrm>
          <a:off x="14058900" y="17621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1</xdr:col>
      <xdr:colOff>1042035</xdr:colOff>
      <xdr:row>0</xdr:row>
      <xdr:rowOff>77925</xdr:rowOff>
    </xdr:from>
    <xdr:to>
      <xdr:col>4</xdr:col>
      <xdr:colOff>277731</xdr:colOff>
      <xdr:row>4</xdr:row>
      <xdr:rowOff>132535</xdr:rowOff>
    </xdr:to>
    <xdr:pic>
      <xdr:nvPicPr>
        <xdr:cNvPr id="1504" name="图片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3406" y="77925"/>
          <a:ext cx="1421493" cy="838381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18</xdr:col>
      <xdr:colOff>9071</xdr:colOff>
      <xdr:row>63</xdr:row>
      <xdr:rowOff>54429</xdr:rowOff>
    </xdr:from>
    <xdr:to>
      <xdr:col>21</xdr:col>
      <xdr:colOff>408216</xdr:colOff>
      <xdr:row>71</xdr:row>
      <xdr:rowOff>98630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1371BC2-A822-484A-92E3-08B441BBA153}"/>
            </a:ext>
          </a:extLst>
        </xdr:cNvPr>
        <xdr:cNvSpPr txBox="1"/>
      </xdr:nvSpPr>
      <xdr:spPr>
        <a:xfrm>
          <a:off x="16002000" y="12101286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957489" cy="600528"/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167640"/>
          <a:ext cx="957489" cy="60052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oneCellAnchor>
  <xdr:oneCellAnchor>
    <xdr:from>
      <xdr:col>0</xdr:col>
      <xdr:colOff>73206</xdr:colOff>
      <xdr:row>0</xdr:row>
      <xdr:rowOff>67038</xdr:rowOff>
    </xdr:from>
    <xdr:ext cx="1421493" cy="838381"/>
    <xdr:pic>
      <xdr:nvPicPr>
        <xdr:cNvPr id="1503" name="图片 1502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206" y="67038"/>
          <a:ext cx="1421493" cy="838381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11</xdr:col>
      <xdr:colOff>32657</xdr:colOff>
      <xdr:row>16</xdr:row>
      <xdr:rowOff>10886</xdr:rowOff>
    </xdr:from>
    <xdr:to>
      <xdr:col>13</xdr:col>
      <xdr:colOff>740230</xdr:colOff>
      <xdr:row>20</xdr:row>
      <xdr:rowOff>163286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8588828" y="3145972"/>
          <a:ext cx="2862945" cy="936171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HAI MEN (HM): BPOH4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7</xdr:col>
      <xdr:colOff>351154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491740" y="198120"/>
          <a:ext cx="958578" cy="6070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00000000-0008-0000-0200-00005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00000000-0008-0000-0200-00005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00000000-0008-0000-0200-00007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00000000-0008-0000-0200-00007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00000000-0008-0000-0200-00007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00000000-0008-0000-0200-00007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00000000-0008-0000-0200-00007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00000000-0008-0000-0200-00007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00000000-0008-0000-0200-00007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00000000-0008-0000-0200-00007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00000000-0008-0000-0200-00007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00000000-0008-0000-0200-00007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00000000-0008-0000-0200-00007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00000000-0008-0000-0200-00007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00000000-0008-0000-0200-00007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00000000-0008-0000-0200-00007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00000000-0008-0000-0200-00008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00000000-0008-0000-0200-00008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00000000-0008-0000-0200-00008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00000000-0008-0000-0200-00008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00000000-0008-0000-0200-00008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00000000-0008-0000-0200-00008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00000000-0008-0000-0200-00008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00000000-0008-0000-0200-00008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00000000-0008-0000-0200-00008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00000000-0008-0000-0200-00008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00000000-0008-0000-0200-00008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00000000-0008-0000-0200-00008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00000000-0008-0000-0200-00008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00000000-0008-0000-0200-00008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00000000-0008-0000-0200-00008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00000000-0008-0000-0200-00008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00000000-0008-0000-0200-00009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00000000-0008-0000-0200-00009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00000000-0008-0000-0200-00009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00000000-0008-0000-0200-00009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00000000-0008-0000-0200-00009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00000000-0008-0000-0200-00009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00000000-0008-0000-0200-00009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00000000-0008-0000-0200-00009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00000000-0008-0000-0200-00009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00000000-0008-0000-0200-00009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00000000-0008-0000-0200-00009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00000000-0008-0000-0200-00009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00000000-0008-0000-0200-00009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00000000-0008-0000-0200-00009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00000000-0008-0000-0200-00009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00000000-0008-0000-0200-00009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00000000-0008-0000-0200-0000A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00000000-0008-0000-0200-0000A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00000000-0008-0000-0200-0000A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00000000-0008-0000-0200-0000A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00000000-0008-0000-0200-0000A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00000000-0008-0000-0200-0000A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00000000-0008-0000-0200-0000A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00000000-0008-0000-0200-0000A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00000000-0008-0000-0200-0000A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00000000-0008-0000-0200-0000A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00000000-0008-0000-0200-0000A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00000000-0008-0000-0200-0000A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00000000-0008-0000-0200-0000A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00000000-0008-0000-0200-0000A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00000000-0008-0000-0200-0000A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00000000-0008-0000-0200-0000A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00000000-0008-0000-0200-0000B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00000000-0008-0000-0200-0000B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00000000-0008-0000-0200-0000B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00000000-0008-0000-0200-0000B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00000000-0008-0000-0200-0000B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00000000-0008-0000-0200-0000B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00000000-0008-0000-0200-0000B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00000000-0008-0000-0200-0000B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00000000-0008-0000-0200-0000B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00000000-0008-0000-0200-0000B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00000000-0008-0000-0200-0000B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00000000-0008-0000-0200-0000B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00000000-0008-0000-0200-0000B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00000000-0008-0000-0200-0000B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00000000-0008-0000-0200-0000B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00000000-0008-0000-0200-0000B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00000000-0008-0000-0200-0000C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00000000-0008-0000-0200-0000C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00000000-0008-0000-0200-0000C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00000000-0008-0000-0200-0000C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00000000-0008-0000-0200-0000C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00000000-0008-0000-0200-0000C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00000000-0008-0000-0200-0000C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00000000-0008-0000-0200-0000C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00000000-0008-0000-0200-0000C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00000000-0008-0000-0200-0000C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00000000-0008-0000-0200-0000C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00000000-0008-0000-0200-0000C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00000000-0008-0000-0200-0000C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00000000-0008-0000-0200-0000C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00000000-0008-0000-0200-0000C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00000000-0008-0000-0200-0000C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00000000-0008-0000-0200-0000D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00000000-0008-0000-0200-0000D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00000000-0008-0000-0200-0000D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00000000-0008-0000-0200-0000D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00000000-0008-0000-0200-0000D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00000000-0008-0000-0200-0000D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00000000-0008-0000-0200-0000D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00000000-0008-0000-0200-0000D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00000000-0008-0000-0200-0000D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00000000-0008-0000-0200-0000D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00000000-0008-0000-0200-0000D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00000000-0008-0000-0200-0000D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00000000-0008-0000-0200-0000D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00000000-0008-0000-0200-0000D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00000000-0008-0000-0200-0000D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00000000-0008-0000-0200-0000D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00000000-0008-0000-0200-0000E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00000000-0008-0000-0200-0000E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00000000-0008-0000-0200-0000E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00000000-0008-0000-0200-0000E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00000000-0008-0000-0200-0000E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00000000-0008-0000-0200-0000E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00000000-0008-0000-0200-0000E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00000000-0008-0000-0200-0000E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00000000-0008-0000-0200-0000E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00000000-0008-0000-0200-0000E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00000000-0008-0000-0200-0000E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00000000-0008-0000-0200-0000E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00000000-0008-0000-0200-0000E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00000000-0008-0000-0200-0000E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00000000-0008-0000-0200-0000E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00000000-0008-0000-0200-0000E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00000000-0008-0000-0200-0000F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00000000-0008-0000-0200-0000F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00000000-0008-0000-0200-0000F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00000000-0008-0000-0200-0000F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00000000-0008-0000-0200-0000F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00000000-0008-0000-0200-0000F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00000000-0008-0000-0200-0000F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00000000-0008-0000-0200-0000F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00000000-0008-0000-0200-0000F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00000000-0008-0000-0200-0000F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00000000-0008-0000-0200-0000F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00000000-0008-0000-0200-0000F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00000000-0008-0000-0200-0000F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00000000-0008-0000-0200-0000F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00000000-0008-0000-0200-0000F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00000000-0008-0000-0200-0000F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00000000-0008-0000-0200-00000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00000000-0008-0000-0200-00000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00000000-0008-0000-0200-00000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00000000-0008-0000-0200-00000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00000000-0008-0000-0200-00000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00000000-0008-0000-0200-00000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00000000-0008-0000-0200-00000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00000000-0008-0000-0200-00000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00000000-0008-0000-0200-00000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00000000-0008-0000-0200-00000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00000000-0008-0000-0200-00000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00000000-0008-0000-0200-00000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00000000-0008-0000-0200-00000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00000000-0008-0000-0200-00000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00000000-0008-0000-0200-00000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00000000-0008-0000-0200-00000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00000000-0008-0000-0200-00001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00000000-0008-0000-0200-00001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00000000-0008-0000-0200-00001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00000000-0008-0000-0200-00001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00000000-0008-0000-0200-00001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00000000-0008-0000-0200-00001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00000000-0008-0000-0200-00001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00000000-0008-0000-0200-00001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00000000-0008-0000-0200-00001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00000000-0008-0000-0200-00001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00000000-0008-0000-0200-00001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00000000-0008-0000-0200-00001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00000000-0008-0000-0200-00001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00000000-0008-0000-0200-00001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00000000-0008-0000-0200-00001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00000000-0008-0000-0200-00001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00000000-0008-0000-0200-00002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00000000-0008-0000-0200-00002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00000000-0008-0000-0200-00002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00000000-0008-0000-0200-00002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00000000-0008-0000-0200-00002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00000000-0008-0000-0200-00002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00000000-0008-0000-0200-00002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00000000-0008-0000-0200-00002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00000000-0008-0000-0200-00002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00000000-0008-0000-0200-00002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00000000-0008-0000-0200-00002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00000000-0008-0000-0200-00002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00000000-0008-0000-0200-00002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00000000-0008-0000-0200-00002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00000000-0008-0000-0200-00002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00000000-0008-0000-0200-00002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00000000-0008-0000-0200-00003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00000000-0008-0000-0200-00003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00000000-0008-0000-0200-00003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00000000-0008-0000-0200-00003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00000000-0008-0000-0200-00003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00000000-0008-0000-0200-00003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00000000-0008-0000-0200-00003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00000000-0008-0000-0200-00003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00000000-0008-0000-0200-00003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00000000-0008-0000-0200-00003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00000000-0008-0000-0200-00003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00000000-0008-0000-0200-00003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00000000-0008-0000-0200-00003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00000000-0008-0000-0200-00003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00000000-0008-0000-0200-00003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00000000-0008-0000-0200-00003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00000000-0008-0000-0200-00004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00000000-0008-0000-0200-00004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00000000-0008-0000-0200-00004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00000000-0008-0000-0200-00004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00000000-0008-0000-0200-00004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00000000-0008-0000-0200-00004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00000000-0008-0000-0200-00004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00000000-0008-0000-0200-00004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00000000-0008-0000-0200-00004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00000000-0008-0000-0200-00004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00000000-0008-0000-0200-00004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00000000-0008-0000-0200-00004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00000000-0008-0000-0200-00004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00000000-0008-0000-0200-00004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00000000-0008-0000-0200-00004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00000000-0008-0000-0200-00004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00000000-0008-0000-0200-00005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00000000-0008-0000-0200-00005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00000000-0008-0000-0200-00005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00000000-0008-0000-0200-00005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00000000-0008-0000-0200-00005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00000000-0008-0000-0200-00005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00000000-0008-0000-0200-00005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00000000-0008-0000-0200-00005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00000000-0008-0000-0200-00005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00000000-0008-0000-0200-00005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00000000-0008-0000-0200-00005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00000000-0008-0000-0200-00005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00000000-0008-0000-0200-00005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00000000-0008-0000-0200-00005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00000000-0008-0000-0200-00005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00000000-0008-0000-0200-00005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00000000-0008-0000-0200-00006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00000000-0008-0000-0200-00006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00000000-0008-0000-0200-00006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00000000-0008-0000-0200-00006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00000000-0008-0000-0200-00006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00000000-0008-0000-0200-00006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00000000-0008-0000-0200-00006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00000000-0008-0000-0200-00006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00000000-0008-0000-0200-00006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00000000-0008-0000-0200-00006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00000000-0008-0000-0200-00006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00000000-0008-0000-0200-00006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00000000-0008-0000-0200-00006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00000000-0008-0000-0200-00006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00000000-0008-0000-0200-00006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00000000-0008-0000-0200-00006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00000000-0008-0000-0200-00007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00000000-0008-0000-0200-00007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0000000-0008-0000-0200-00007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00000000-0008-0000-0200-00007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00000000-0008-0000-0200-00007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00000000-0008-0000-0200-00007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00000000-0008-0000-0200-00007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00000000-0008-0000-0200-00007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00000000-0008-0000-0200-00007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00000000-0008-0000-0200-00007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00000000-0008-0000-0200-00007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00000000-0008-0000-0200-00007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00000000-0008-0000-0200-00007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00000000-0008-0000-0200-00007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00000000-0008-0000-0200-00007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00000000-0008-0000-0200-00007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00000000-0008-0000-0200-00008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00000000-0008-0000-0200-00008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00000000-0008-0000-0200-00008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00000000-0008-0000-0200-00008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00000000-0008-0000-0200-00008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00000000-0008-0000-0200-00008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00000000-0008-0000-0200-00008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00000000-0008-0000-0200-00008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00000000-0008-0000-0200-00008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00000000-0008-0000-0200-00008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00000000-0008-0000-0200-00008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00000000-0008-0000-0200-00008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00000000-0008-0000-0200-00008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00000000-0008-0000-0200-00008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00000000-0008-0000-0200-00008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00000000-0008-0000-0200-00008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00000000-0008-0000-0200-00009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00000000-0008-0000-0200-00009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00000000-0008-0000-0200-00009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00000000-0008-0000-0200-00009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00000000-0008-0000-0200-00009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00000000-0008-0000-0200-00009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00000000-0008-0000-0200-00009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00000000-0008-0000-0200-00009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00000000-0008-0000-0200-00009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00000000-0008-0000-0200-00009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00000000-0008-0000-0200-00009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00000000-0008-0000-0200-00009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00000000-0008-0000-0200-00009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00000000-0008-0000-0200-00009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00000000-0008-0000-0200-00009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00000000-0008-0000-0200-00009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00000000-0008-0000-0200-0000A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00000000-0008-0000-0200-0000A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00000000-0008-0000-0200-0000A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00000000-0008-0000-0200-0000A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00000000-0008-0000-0200-0000A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00000000-0008-0000-0200-0000A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00000000-0008-0000-0200-0000A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00000000-0008-0000-0200-0000A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00000000-0008-0000-0200-0000A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00000000-0008-0000-0200-0000A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00000000-0008-0000-0200-0000A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00000000-0008-0000-0200-0000A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00000000-0008-0000-0200-0000A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00000000-0008-0000-0200-0000A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00000000-0008-0000-0200-0000A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00000000-0008-0000-0200-0000A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00000000-0008-0000-0200-0000B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00000000-0008-0000-0200-0000B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00000000-0008-0000-0200-0000B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00000000-0008-0000-0200-0000B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00000000-0008-0000-0200-0000B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00000000-0008-0000-0200-0000B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00000000-0008-0000-0200-0000B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00000000-0008-0000-0200-0000B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00000000-0008-0000-0200-0000B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00000000-0008-0000-0200-0000B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00000000-0008-0000-0200-0000B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00000000-0008-0000-0200-0000B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00000000-0008-0000-0200-0000B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00000000-0008-0000-0200-0000B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00000000-0008-0000-0200-0000B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00000000-0008-0000-0200-0000B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00000000-0008-0000-0200-0000C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00000000-0008-0000-0200-0000C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00000000-0008-0000-0200-0000C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00000000-0008-0000-0200-0000C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00000000-0008-0000-0200-0000C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00000000-0008-0000-0200-0000C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00000000-0008-0000-0200-0000C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00000000-0008-0000-0200-0000C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00000000-0008-0000-0200-0000C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00000000-0008-0000-0200-0000C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00000000-0008-0000-0200-0000C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00000000-0008-0000-0200-0000C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00000000-0008-0000-0200-0000C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00000000-0008-0000-0200-0000C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00000000-0008-0000-0200-0000C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00000000-0008-0000-0200-0000C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00000000-0008-0000-0200-0000D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00000000-0008-0000-0200-0000D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00000000-0008-0000-0200-0000D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00000000-0008-0000-0200-0000D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00000000-0008-0000-0200-0000D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00000000-0008-0000-0200-0000D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00000000-0008-0000-0200-0000D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00000000-0008-0000-0200-0000D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00000000-0008-0000-0200-0000D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00000000-0008-0000-0200-0000D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00000000-0008-0000-0200-0000D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00000000-0008-0000-0200-0000D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00000000-0008-0000-0200-0000D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00000000-0008-0000-0200-0000D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00000000-0008-0000-0200-0000D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00000000-0008-0000-0200-0000D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00000000-0008-0000-0200-0000E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00000000-0008-0000-0200-0000E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00000000-0008-0000-0200-0000E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00000000-0008-0000-0200-0000E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00000000-0008-0000-0200-0000E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00000000-0008-0000-0200-0000E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00000000-0008-0000-0200-0000E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00000000-0008-0000-0200-0000E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00000000-0008-0000-0200-0000E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00000000-0008-0000-0200-0000E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00000000-0008-0000-0200-0000E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00000000-0008-0000-0200-0000E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00000000-0008-0000-0200-0000E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00000000-0008-0000-0200-0000E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00000000-0008-0000-0200-0000E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00000000-0008-0000-0200-0000E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00000000-0008-0000-0200-0000F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62321</xdr:colOff>
      <xdr:row>0</xdr:row>
      <xdr:rowOff>76200</xdr:rowOff>
    </xdr:from>
    <xdr:to>
      <xdr:col>1</xdr:col>
      <xdr:colOff>406128</xdr:colOff>
      <xdr:row>4</xdr:row>
      <xdr:rowOff>130810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00000000-0008-0000-02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21" y="76200"/>
          <a:ext cx="1425847" cy="847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19</xdr:col>
      <xdr:colOff>879929</xdr:colOff>
      <xdr:row>38</xdr:row>
      <xdr:rowOff>163285</xdr:rowOff>
    </xdr:from>
    <xdr:to>
      <xdr:col>26</xdr:col>
      <xdr:colOff>689431</xdr:colOff>
      <xdr:row>47</xdr:row>
      <xdr:rowOff>53272</xdr:rowOff>
    </xdr:to>
    <xdr:sp macro="" textlink="">
      <xdr:nvSpPr>
        <xdr:cNvPr id="756" name="テキスト ボックス 755">
          <a:extLst>
            <a:ext uri="{FF2B5EF4-FFF2-40B4-BE49-F238E27FC236}">
              <a16:creationId xmlns:a16="http://schemas.microsoft.com/office/drawing/2014/main" id="{3F9EE5CC-200F-4D1A-921F-D6F2D0D60267}"/>
            </a:ext>
          </a:extLst>
        </xdr:cNvPr>
        <xdr:cNvSpPr txBox="1"/>
      </xdr:nvSpPr>
      <xdr:spPr>
        <a:xfrm>
          <a:off x="12990286" y="7447642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351155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648200" y="198120"/>
          <a:ext cx="953134" cy="6070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00000000-0008-0000-0300-00009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00000000-0008-0000-0300-00009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00000000-0008-0000-0300-00009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00000000-0008-0000-0300-0000C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00000000-0008-0000-0300-0000C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00000000-0008-0000-0300-0000C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00000000-0008-0000-0300-0000C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00000000-0008-0000-0300-0000C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00000000-0008-0000-0300-0000C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00000000-0008-0000-0300-0000D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00000000-0008-0000-0300-0000D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00000000-0008-0000-0300-0000D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00000000-0008-0000-0300-0000D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00000000-0008-0000-0300-0000D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00000000-0008-0000-0300-0000D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00000000-0008-0000-0300-0000D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00000000-0008-0000-0300-0000D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00000000-0008-0000-0300-0000D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00000000-0008-0000-0300-0000D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00000000-0008-0000-0300-0000D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00000000-0008-0000-0300-0000D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00000000-0008-0000-0300-0000E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00000000-0008-0000-0300-0000E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00000000-0008-0000-0300-0000E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00000000-0008-0000-0300-0000E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00000000-0008-0000-0300-0000E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00000000-0008-0000-0300-0000E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00000000-0008-0000-0300-0000E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00000000-0008-0000-0300-0000E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00000000-0008-0000-0300-0000E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00000000-0008-0000-0300-0000E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00000000-0008-0000-0300-0000E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00000000-0008-0000-0300-0000E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00000000-0008-0000-0300-0000E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00000000-0008-0000-0300-0000F0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00000000-0008-0000-0300-0000F1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00000000-0008-0000-0300-0000F2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00000000-0008-0000-0300-0000F3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00000000-0008-0000-0300-0000F5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00000000-0008-0000-0300-0000F7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00000000-0008-0000-0300-0000F8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00000000-0008-0000-0300-0000F9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00000000-0008-0000-0300-0000FA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00000000-0008-0000-0300-0000FB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00000000-0008-0000-0300-0000FC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00000000-0008-0000-0300-0000FD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00000000-0008-0000-0300-0000FE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00000000-0008-0000-0300-0000FF00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00000000-0008-0000-0300-00000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00000000-0008-0000-0300-00000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00000000-0008-0000-0300-00000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00000000-0008-0000-0300-00000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00000000-0008-0000-0300-00000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00000000-0008-0000-0300-00000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00000000-0008-0000-0300-00000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00000000-0008-0000-0300-00000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00000000-0008-0000-0300-00000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00000000-0008-0000-0300-00000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00000000-0008-0000-0300-00000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00000000-0008-0000-0300-00000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00000000-0008-0000-0300-00000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00000000-0008-0000-0300-00000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00000000-0008-0000-0300-00000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00000000-0008-0000-0300-00000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00000000-0008-0000-0300-00001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00000000-0008-0000-0300-00001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00000000-0008-0000-0300-00001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00000000-0008-0000-0300-00001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00000000-0008-0000-0300-00001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00000000-0008-0000-0300-00001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00000000-0008-0000-0300-00001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00000000-0008-0000-0300-00001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00000000-0008-0000-0300-00001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00000000-0008-0000-0300-00001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00000000-0008-0000-0300-00001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00000000-0008-0000-0300-00001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00000000-0008-0000-0300-00001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00000000-0008-0000-0300-00001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00000000-0008-0000-0300-00001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00000000-0008-0000-0300-00001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00000000-0008-0000-0300-00002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00000000-0008-0000-0300-00002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00000000-0008-0000-0300-00002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00000000-0008-0000-0300-00002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00000000-0008-0000-0300-00002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00000000-0008-0000-0300-00002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00000000-0008-0000-0300-00002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00000000-0008-0000-0300-00002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00000000-0008-0000-0300-00002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00000000-0008-0000-0300-00002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00000000-0008-0000-0300-00002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00000000-0008-0000-0300-00002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00000000-0008-0000-0300-00002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00000000-0008-0000-0300-00002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00000000-0008-0000-0300-00002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00000000-0008-0000-0300-00002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00000000-0008-0000-0300-00003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00000000-0008-0000-0300-00003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00000000-0008-0000-0300-00003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00000000-0008-0000-0300-00003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00000000-0008-0000-0300-00003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0000000-0008-0000-0300-00003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00000000-0008-0000-0300-00003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00000000-0008-0000-0300-00003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00000000-0008-0000-0300-00003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00000000-0008-0000-0300-00003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00000000-0008-0000-0300-00003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00000000-0008-0000-0300-00003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00000000-0008-0000-0300-00003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00000000-0008-0000-0300-00003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00000000-0008-0000-0300-00003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00000000-0008-0000-0300-00003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00000000-0008-0000-0300-00004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00000000-0008-0000-0300-00004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00000000-0008-0000-0300-00004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00000000-0008-0000-0300-00004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00000000-0008-0000-0300-00004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00000000-0008-0000-0300-00004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00000000-0008-0000-0300-00004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00000000-0008-0000-0300-00004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00000000-0008-0000-0300-00004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00000000-0008-0000-0300-00004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00000000-0008-0000-0300-00004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00000000-0008-0000-0300-00004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00000000-0008-0000-0300-00004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00000000-0008-0000-0300-00004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00000000-0008-0000-0300-00004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00000000-0008-0000-0300-00004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00000000-0008-0000-0300-00005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00000000-0008-0000-0300-00005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00000000-0008-0000-0300-00005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00000000-0008-0000-0300-00005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00000000-0008-0000-0300-00005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00000000-0008-0000-0300-00005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00000000-0008-0000-0300-00005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00000000-0008-0000-0300-00005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00000000-0008-0000-0300-00005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00000000-0008-0000-0300-00005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00000000-0008-0000-0300-00005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00000000-0008-0000-0300-00005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00000000-0008-0000-0300-00005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00000000-0008-0000-0300-00005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00000000-0008-0000-0300-00005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00000000-0008-0000-0300-00005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00000000-0008-0000-0300-00006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00000000-0008-0000-0300-00006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00000000-0008-0000-0300-00006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00000000-0008-0000-0300-00006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00000000-0008-0000-0300-00006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00000000-0008-0000-0300-00006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00000000-0008-0000-0300-00006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00000000-0008-0000-0300-00006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00000000-0008-0000-0300-00006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00000000-0008-0000-0300-00006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00000000-0008-0000-0300-00006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00000000-0008-0000-0300-00006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00000000-0008-0000-0300-00006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00000000-0008-0000-0300-00006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00000000-0008-0000-0300-00006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00000000-0008-0000-0300-00006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00000000-0008-0000-0300-00007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00000000-0008-0000-0300-00007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00000000-0008-0000-0300-00007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00000000-0008-0000-0300-00007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00000000-0008-0000-0300-00007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00000000-0008-0000-0300-00007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00000000-0008-0000-0300-00007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00000000-0008-0000-0300-00007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00000000-0008-0000-0300-00007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00000000-0008-0000-0300-00007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00000000-0008-0000-0300-00007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00000000-0008-0000-0300-00007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00000000-0008-0000-0300-00007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00000000-0008-0000-0300-00007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00000000-0008-0000-0300-00007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00000000-0008-0000-0300-00007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00000000-0008-0000-0300-00008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00000000-0008-0000-0300-00008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00000000-0008-0000-0300-00008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00000000-0008-0000-0300-00008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00000000-0008-0000-0300-00008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00000000-0008-0000-0300-00008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00000000-0008-0000-0300-00008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00000000-0008-0000-0300-00008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00000000-0008-0000-0300-00008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00000000-0008-0000-0300-00008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00000000-0008-0000-0300-00008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00000000-0008-0000-0300-00008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00000000-0008-0000-0300-00008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00000000-0008-0000-0300-00008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00000000-0008-0000-0300-00008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00000000-0008-0000-0300-00008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00000000-0008-0000-0300-00009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00000000-0008-0000-0300-00009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00000000-0008-0000-0300-00009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00000000-0008-0000-0300-00009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00000000-0008-0000-0300-00009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00000000-0008-0000-0300-00009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00000000-0008-0000-0300-00009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00000000-0008-0000-0300-00009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00000000-0008-0000-0300-00009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00000000-0008-0000-0300-00009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00000000-0008-0000-0300-00009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00000000-0008-0000-0300-00009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00000000-0008-0000-0300-00009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00000000-0008-0000-0300-00009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00000000-0008-0000-0300-00009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00000000-0008-0000-0300-00009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00000000-0008-0000-0300-0000A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00000000-0008-0000-0300-0000A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00000000-0008-0000-0300-0000A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00000000-0008-0000-0300-0000A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00000000-0008-0000-0300-0000A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00000000-0008-0000-0300-0000A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00000000-0008-0000-0300-0000A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00000000-0008-0000-0300-0000A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00000000-0008-0000-0300-0000A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00000000-0008-0000-0300-0000A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00000000-0008-0000-0300-0000A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00000000-0008-0000-0300-0000A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00000000-0008-0000-0300-0000A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00000000-0008-0000-0300-0000A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00000000-0008-0000-0300-0000A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00000000-0008-0000-0300-0000A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00000000-0008-0000-0300-0000B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00000000-0008-0000-0300-0000B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00000000-0008-0000-0300-0000B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00000000-0008-0000-0300-0000B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00000000-0008-0000-0300-0000B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00000000-0008-0000-0300-0000B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00000000-0008-0000-0300-0000B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00000000-0008-0000-0300-0000B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00000000-0008-0000-0300-0000B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00000000-0008-0000-0300-0000B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00000000-0008-0000-0300-0000B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00000000-0008-0000-0300-0000B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00000000-0008-0000-0300-0000B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00000000-0008-0000-0300-0000B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00000000-0008-0000-0300-0000B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00000000-0008-0000-0300-0000B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00000000-0008-0000-0300-0000C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00000000-0008-0000-0300-0000C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00000000-0008-0000-0300-0000C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00000000-0008-0000-0300-0000C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00000000-0008-0000-0300-0000C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00000000-0008-0000-0300-0000C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00000000-0008-0000-0300-0000C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00000000-0008-0000-0300-0000C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00000000-0008-0000-0300-0000C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00000000-0008-0000-0300-0000C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00000000-0008-0000-0300-0000C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00000000-0008-0000-0300-0000C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00000000-0008-0000-0300-0000C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00000000-0008-0000-0300-0000C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00000000-0008-0000-0300-0000C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00000000-0008-0000-0300-0000C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00000000-0008-0000-0300-0000D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00000000-0008-0000-0300-0000D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00000000-0008-0000-0300-0000D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00000000-0008-0000-0300-0000D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00000000-0008-0000-0300-0000D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00000000-0008-0000-0300-0000D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00000000-0008-0000-0300-0000D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00000000-0008-0000-0300-0000D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00000000-0008-0000-0300-0000D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00000000-0008-0000-0300-0000D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00000000-0008-0000-0300-0000D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00000000-0008-0000-0300-0000D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00000000-0008-0000-0300-0000D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00000000-0008-0000-0300-0000D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00000000-0008-0000-0300-0000D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00000000-0008-0000-0300-0000D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00000000-0008-0000-0300-0000E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00000000-0008-0000-0300-0000E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00000000-0008-0000-0300-0000E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00000000-0008-0000-0300-0000E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00000000-0008-0000-0300-0000E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00000000-0008-0000-0300-0000E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00000000-0008-0000-0300-0000E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00000000-0008-0000-0300-0000E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00000000-0008-0000-0300-0000E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00000000-0008-0000-0300-0000E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00000000-0008-0000-0300-0000E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00000000-0008-0000-0300-0000E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00000000-0008-0000-0300-0000E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00000000-0008-0000-0300-0000E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00000000-0008-0000-0300-0000E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00000000-0008-0000-0300-0000E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00000000-0008-0000-0300-0000F0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00000000-0008-0000-0300-0000F1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00000000-0008-0000-0300-0000F2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00000000-0008-0000-0300-0000F3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00000000-0008-0000-0300-0000F4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00000000-0008-0000-0300-0000F5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00000000-0008-0000-0300-0000F6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00000000-0008-0000-0300-0000F7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00000000-0008-0000-0300-0000F8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00000000-0008-0000-0300-0000F9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00000000-0008-0000-0300-0000FA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00000000-0008-0000-0300-0000FB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00000000-0008-0000-0300-0000FC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00000000-0008-0000-0300-0000FD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00000000-0008-0000-0300-0000FE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00000000-0008-0000-0300-0000FF01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00000000-0008-0000-0300-00000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00000000-0008-0000-0300-00000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00000000-0008-0000-0300-00000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00000000-0008-0000-0300-00000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00000000-0008-0000-0300-00000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00000000-0008-0000-0300-00000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00000000-0008-0000-0300-00000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00000000-0008-0000-0300-00000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00000000-0008-0000-0300-00000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00000000-0008-0000-0300-00000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00000000-0008-0000-0300-00000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00000000-0008-0000-0300-00000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00000000-0008-0000-0300-00000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00000000-0008-0000-0300-00000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00000000-0008-0000-0300-00000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00000000-0008-0000-0300-00000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00000000-0008-0000-0300-00001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00000000-0008-0000-0300-00001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00000000-0008-0000-0300-00001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00000000-0008-0000-0300-00001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00000000-0008-0000-0300-00001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00000000-0008-0000-0300-00001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00000000-0008-0000-0300-00001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00000000-0008-0000-0300-00001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00000000-0008-0000-0300-00001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00000000-0008-0000-0300-00001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00000000-0008-0000-0300-00001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00000000-0008-0000-0300-00001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00000000-0008-0000-0300-00001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00000000-0008-0000-0300-00001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00000000-0008-0000-0300-00001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00000000-0008-0000-0300-00001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00000000-0008-0000-0300-00002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00000000-0008-0000-0300-00002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00000000-0008-0000-0300-00002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00000000-0008-0000-0300-00002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00000000-0008-0000-0300-00002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00000000-0008-0000-0300-00002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00000000-0008-0000-0300-00002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00000000-0008-0000-0300-00002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00000000-0008-0000-0300-00002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00000000-0008-0000-0300-00002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00000000-0008-0000-0300-00002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00000000-0008-0000-0300-00002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00000000-0008-0000-0300-00002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00000000-0008-0000-0300-00002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00000000-0008-0000-0300-00002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00000000-0008-0000-0300-00002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00000000-0008-0000-0300-00003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00000000-0008-0000-0300-00003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00000000-0008-0000-0300-00003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00000000-0008-0000-0300-00003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00000000-0008-0000-0300-00003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00000000-0008-0000-0300-00003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00000000-0008-0000-0300-00003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00000000-0008-0000-0300-00003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00000000-0008-0000-0300-00003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00000000-0008-0000-0300-00003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00000000-0008-0000-0300-00003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00000000-0008-0000-0300-00003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00000000-0008-0000-0300-00003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00000000-0008-0000-0300-00003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00000000-0008-0000-0300-00003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00000000-0008-0000-0300-00003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00000000-0008-0000-0300-00004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00000000-0008-0000-0300-00004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00000000-0008-0000-0300-00004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00000000-0008-0000-0300-00004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00000000-0008-0000-0300-00004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00000000-0008-0000-0300-00004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00000000-0008-0000-0300-00004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00000000-0008-0000-0300-00004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00000000-0008-0000-0300-00004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00000000-0008-0000-0300-00004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00000000-0008-0000-0300-00004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00000000-0008-0000-0300-00004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00000000-0008-0000-0300-00004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00000000-0008-0000-0300-00004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00000000-0008-0000-0300-00004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00000000-0008-0000-0300-00004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00000000-0008-0000-0300-00005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00000000-0008-0000-0300-00005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00000000-0008-0000-0300-00005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00000000-0008-0000-0300-00005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00000000-0008-0000-0300-00005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00000000-0008-0000-0300-00005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00000000-0008-0000-0300-00005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00000000-0008-0000-0300-00005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00000000-0008-0000-0300-00005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00000000-0008-0000-0300-00005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00000000-0008-0000-0300-00005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00000000-0008-0000-0300-00005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00000000-0008-0000-0300-00005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00000000-0008-0000-0300-00005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00000000-0008-0000-0300-00005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00000000-0008-0000-0300-00005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00000000-0008-0000-0300-00006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00000000-0008-0000-0300-00006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00000000-0008-0000-0300-00006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00000000-0008-0000-0300-00006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00000000-0008-0000-0300-00006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00000000-0008-0000-0300-00006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00000000-0008-0000-0300-00006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00000000-0008-0000-0300-00006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00000000-0008-0000-0300-00006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00000000-0008-0000-0300-00006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00000000-0008-0000-0300-00006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00000000-0008-0000-0300-00006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00000000-0008-0000-0300-00006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00000000-0008-0000-0300-00006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00000000-0008-0000-0300-00006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00000000-0008-0000-0300-00006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00000000-0008-0000-0300-00007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00000000-0008-0000-0300-00007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0000000-0008-0000-0300-00007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00000000-0008-0000-0300-00007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00000000-0008-0000-0300-00007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00000000-0008-0000-0300-00007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00000000-0008-0000-0300-00007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00000000-0008-0000-0300-00007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00000000-0008-0000-0300-00007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00000000-0008-0000-0300-00007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00000000-0008-0000-0300-00007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00000000-0008-0000-0300-00007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00000000-0008-0000-0300-00007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00000000-0008-0000-0300-00007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00000000-0008-0000-0300-00007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00000000-0008-0000-0300-00007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00000000-0008-0000-0300-00008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00000000-0008-0000-0300-00008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00000000-0008-0000-0300-00008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00000000-0008-0000-0300-00008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00000000-0008-0000-0300-00008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00000000-0008-0000-0300-00008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00000000-0008-0000-0300-00008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00000000-0008-0000-0300-00008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00000000-0008-0000-0300-00008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00000000-0008-0000-0300-00008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00000000-0008-0000-0300-00008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00000000-0008-0000-0300-00008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00000000-0008-0000-0300-00008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00000000-0008-0000-0300-00008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00000000-0008-0000-0300-00008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00000000-0008-0000-0300-00008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00000000-0008-0000-0300-00009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00000000-0008-0000-0300-00009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00000000-0008-0000-0300-00009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00000000-0008-0000-0300-00009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00000000-0008-0000-0300-00009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00000000-0008-0000-0300-00009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00000000-0008-0000-0300-00009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00000000-0008-0000-0300-00009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00000000-0008-0000-0300-00009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00000000-0008-0000-0300-00009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00000000-0008-0000-0300-00009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00000000-0008-0000-0300-00009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00000000-0008-0000-0300-00009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00000000-0008-0000-0300-00009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00000000-0008-0000-0300-00009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00000000-0008-0000-0300-00009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00000000-0008-0000-0300-0000A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00000000-0008-0000-0300-0000A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00000000-0008-0000-0300-0000A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00000000-0008-0000-0300-0000A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00000000-0008-0000-0300-0000A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00000000-0008-0000-0300-0000A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00000000-0008-0000-0300-0000A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00000000-0008-0000-0300-0000A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00000000-0008-0000-0300-0000A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00000000-0008-0000-0300-0000A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00000000-0008-0000-0300-0000A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00000000-0008-0000-0300-0000A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00000000-0008-0000-0300-0000A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00000000-0008-0000-0300-0000A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00000000-0008-0000-0300-0000A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00000000-0008-0000-0300-0000A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00000000-0008-0000-0300-0000B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00000000-0008-0000-0300-0000B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00000000-0008-0000-0300-0000B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00000000-0008-0000-0300-0000B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00000000-0008-0000-0300-0000B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00000000-0008-0000-0300-0000B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00000000-0008-0000-0300-0000B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00000000-0008-0000-0300-0000B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00000000-0008-0000-0300-0000B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00000000-0008-0000-0300-0000B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00000000-0008-0000-0300-0000B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00000000-0008-0000-0300-0000B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00000000-0008-0000-0300-0000B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00000000-0008-0000-0300-0000B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00000000-0008-0000-0300-0000B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00000000-0008-0000-0300-0000B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00000000-0008-0000-0300-0000C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00000000-0008-0000-0300-0000C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00000000-0008-0000-0300-0000C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00000000-0008-0000-0300-0000C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00000000-0008-0000-0300-0000C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00000000-0008-0000-0300-0000C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00000000-0008-0000-0300-0000C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00000000-0008-0000-0300-0000C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00000000-0008-0000-0300-0000C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00000000-0008-0000-0300-0000C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00000000-0008-0000-0300-0000C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00000000-0008-0000-0300-0000C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00000000-0008-0000-0300-0000C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00000000-0008-0000-0300-0000C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00000000-0008-0000-0300-0000C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00000000-0008-0000-0300-0000C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00000000-0008-0000-0300-0000D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00000000-0008-0000-0300-0000D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00000000-0008-0000-0300-0000D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00000000-0008-0000-0300-0000D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00000000-0008-0000-0300-0000D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00000000-0008-0000-0300-0000D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00000000-0008-0000-0300-0000D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00000000-0008-0000-0300-0000D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00000000-0008-0000-0300-0000D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00000000-0008-0000-0300-0000D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00000000-0008-0000-0300-0000D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00000000-0008-0000-0300-0000D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00000000-0008-0000-0300-0000D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00000000-0008-0000-0300-0000D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00000000-0008-0000-0300-0000D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00000000-0008-0000-0300-0000D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00000000-0008-0000-0300-0000E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00000000-0008-0000-0300-0000E1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00000000-0008-0000-0300-0000E2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00000000-0008-0000-0300-0000E3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00000000-0008-0000-0300-0000E4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00000000-0008-0000-0300-0000E5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00000000-0008-0000-0300-0000E6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00000000-0008-0000-0300-0000E7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00000000-0008-0000-0300-0000E8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00000000-0008-0000-0300-0000E9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00000000-0008-0000-0300-0000EA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00000000-0008-0000-0300-0000EB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00000000-0008-0000-0300-0000EC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00000000-0008-0000-0300-0000ED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00000000-0008-0000-0300-0000EE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00000000-0008-0000-0300-0000EF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00000000-0008-0000-0300-0000F0020000}"/>
            </a:ext>
          </a:extLst>
        </xdr:cNvPr>
        <xdr:cNvSpPr>
          <a:spLocks noChangeArrowheads="1"/>
        </xdr:cNvSpPr>
      </xdr:nvSpPr>
      <xdr:spPr>
        <a:xfrm>
          <a:off x="1371600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280036</xdr:colOff>
      <xdr:row>0</xdr:row>
      <xdr:rowOff>65313</xdr:rowOff>
    </xdr:from>
    <xdr:to>
      <xdr:col>1</xdr:col>
      <xdr:colOff>1102815</xdr:colOff>
      <xdr:row>4</xdr:row>
      <xdr:rowOff>119923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00000000-0008-0000-03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036" y="65313"/>
          <a:ext cx="1421493" cy="838381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24</xdr:col>
      <xdr:colOff>36286</xdr:colOff>
      <xdr:row>38</xdr:row>
      <xdr:rowOff>163286</xdr:rowOff>
    </xdr:from>
    <xdr:to>
      <xdr:col>26</xdr:col>
      <xdr:colOff>689430</xdr:colOff>
      <xdr:row>47</xdr:row>
      <xdr:rowOff>53273</xdr:rowOff>
    </xdr:to>
    <xdr:sp macro="" textlink="">
      <xdr:nvSpPr>
        <xdr:cNvPr id="756" name="テキスト ボックス 755">
          <a:extLst>
            <a:ext uri="{FF2B5EF4-FFF2-40B4-BE49-F238E27FC236}">
              <a16:creationId xmlns:a16="http://schemas.microsoft.com/office/drawing/2014/main" id="{34F6BED7-4CA1-4E05-A56A-977417ABC3E9}"/>
            </a:ext>
          </a:extLst>
        </xdr:cNvPr>
        <xdr:cNvSpPr txBox="1"/>
      </xdr:nvSpPr>
      <xdr:spPr>
        <a:xfrm>
          <a:off x="11729357" y="7447643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6</xdr:col>
      <xdr:colOff>424089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2491740" y="198120"/>
          <a:ext cx="958578" cy="6070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00000000-0008-0000-0400-00008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00000000-0008-0000-0400-00008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00000000-0008-0000-0400-00008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00000000-0008-0000-0400-00008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00000000-0008-0000-0400-00008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00000000-0008-0000-0400-00008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00000000-0008-0000-0400-00008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00000000-0008-0000-0400-00009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00000000-0008-0000-0400-00009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00000000-0008-0000-0400-00009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00000000-0008-0000-0400-00009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00000000-0008-0000-0400-00009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00000000-0008-0000-0400-00009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00000000-0008-0000-0400-00009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00000000-0008-0000-0400-00009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00000000-0008-0000-0400-00009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00000000-0008-0000-0400-00009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00000000-0008-0000-0400-00009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00000000-0008-0000-0400-00009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00000000-0008-0000-0400-00009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00000000-0008-0000-0400-00009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00000000-0008-0000-0400-00009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00000000-0008-0000-0400-00009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00000000-0008-0000-0400-0000A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00000000-0008-0000-0400-0000A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00000000-0008-0000-0400-0000A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00000000-0008-0000-0400-0000A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00000000-0008-0000-0400-0000A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00000000-0008-0000-0400-0000A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00000000-0008-0000-0400-0000A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00000000-0008-0000-0400-0000A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00000000-0008-0000-0400-0000A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00000000-0008-0000-0400-0000A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00000000-0008-0000-0400-0000A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00000000-0008-0000-0400-0000A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00000000-0008-0000-0400-0000A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00000000-0008-0000-0400-0000A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00000000-0008-0000-0400-0000A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00000000-0008-0000-0400-0000A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00000000-0008-0000-0400-0000B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00000000-0008-0000-0400-0000B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00000000-0008-0000-0400-0000B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00000000-0008-0000-0400-0000B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00000000-0008-0000-0400-0000B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00000000-0008-0000-0400-0000B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0000000-0008-0000-0400-0000B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00000000-0008-0000-0400-0000B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00000000-0008-0000-0400-0000B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00000000-0008-0000-0400-0000B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00000000-0008-0000-0400-0000B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00000000-0008-0000-0400-0000B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00000000-0008-0000-0400-0000B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00000000-0008-0000-0400-0000B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00000000-0008-0000-0400-0000B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00000000-0008-0000-0400-0000B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00000000-0008-0000-0400-0000C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00000000-0008-0000-0400-0000C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00000000-0008-0000-0400-0000C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00000000-0008-0000-0400-0000C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00000000-0008-0000-0400-0000C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00000000-0008-0000-0400-0000C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00000000-0008-0000-0400-0000C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00000000-0008-0000-0400-0000C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00000000-0008-0000-0400-0000C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00000000-0008-0000-0400-0000C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00000000-0008-0000-0400-0000C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00000000-0008-0000-0400-0000C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00000000-0008-0000-0400-0000C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00000000-0008-0000-0400-0000C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00000000-0008-0000-0400-0000C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00000000-0008-0000-0400-0000C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00000000-0008-0000-0400-0000D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00000000-0008-0000-0400-0000D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00000000-0008-0000-0400-0000D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00000000-0008-0000-0400-0000D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00000000-0008-0000-0400-0000D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00000000-0008-0000-0400-0000D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00000000-0008-0000-0400-0000D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00000000-0008-0000-0400-0000D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00000000-0008-0000-0400-0000D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00000000-0008-0000-0400-0000D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00000000-0008-0000-0400-0000D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00000000-0008-0000-0400-0000D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00000000-0008-0000-0400-0000D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00000000-0008-0000-0400-0000D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00000000-0008-0000-0400-0000D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00000000-0008-0000-0400-0000D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00000000-0008-0000-0400-0000E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00000000-0008-0000-0400-0000E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00000000-0008-0000-0400-0000E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00000000-0008-0000-0400-0000E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00000000-0008-0000-0400-0000E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00000000-0008-0000-0400-0000E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00000000-0008-0000-0400-0000E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00000000-0008-0000-0400-0000E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00000000-0008-0000-0400-0000E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00000000-0008-0000-0400-0000E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00000000-0008-0000-0400-0000E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00000000-0008-0000-0400-0000E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00000000-0008-0000-0400-0000E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00000000-0008-0000-0400-0000E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00000000-0008-0000-0400-0000E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00000000-0008-0000-0400-0000E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00000000-0008-0000-0400-0000F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00000000-0008-0000-0400-0000F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00000000-0008-0000-0400-0000F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00000000-0008-0000-0400-0000F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00000000-0008-0000-0400-0000F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00000000-0008-0000-0400-0000F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00000000-0008-0000-0400-0000F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00000000-0008-0000-0400-0000F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00000000-0008-0000-0400-0000F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00000000-0008-0000-0400-0000F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00000000-0008-0000-0400-0000F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00000000-0008-0000-0400-0000F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00000000-0008-0000-0400-0000F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00000000-0008-0000-0400-0000F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00000000-0008-0000-0400-0000F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00000000-0008-0000-0400-0000F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00000000-0008-0000-0400-00000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00000000-0008-0000-0400-00000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00000000-0008-0000-0400-00000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00000000-0008-0000-0400-00000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00000000-0008-0000-0400-00000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00000000-0008-0000-0400-00000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00000000-0008-0000-0400-00000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00000000-0008-0000-0400-00000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00000000-0008-0000-0400-00000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00000000-0008-0000-0400-00000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00000000-0008-0000-0400-00000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00000000-0008-0000-0400-00000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00000000-0008-0000-0400-00000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00000000-0008-0000-0400-00000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00000000-0008-0000-0400-00000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00000000-0008-0000-0400-00000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00000000-0008-0000-0400-00001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00000000-0008-0000-0400-00001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00000000-0008-0000-0400-00001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00000000-0008-0000-0400-00001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00000000-0008-0000-0400-00001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00000000-0008-0000-0400-00001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00000000-0008-0000-0400-00001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00000000-0008-0000-0400-00001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00000000-0008-0000-0400-00001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00000000-0008-0000-0400-00001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00000000-0008-0000-0400-00001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00000000-0008-0000-0400-00001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00000000-0008-0000-0400-00001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00000000-0008-0000-0400-00001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00000000-0008-0000-0400-00001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00000000-0008-0000-0400-00001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00000000-0008-0000-0400-00002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00000000-0008-0000-0400-00002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00000000-0008-0000-0400-00002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00000000-0008-0000-0400-00002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00000000-0008-0000-0400-00002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00000000-0008-0000-0400-00002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00000000-0008-0000-0400-00002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00000000-0008-0000-0400-00002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00000000-0008-0000-0400-00002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00000000-0008-0000-0400-00002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00000000-0008-0000-0400-00002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00000000-0008-0000-0400-00002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00000000-0008-0000-0400-00002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00000000-0008-0000-0400-00002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00000000-0008-0000-0400-00002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00000000-0008-0000-0400-00002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00000000-0008-0000-0400-00003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00000000-0008-0000-0400-00003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00000000-0008-0000-0400-00003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00000000-0008-0000-0400-00003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00000000-0008-0000-0400-00003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0000000-0008-0000-0400-00003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00000000-0008-0000-0400-00003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00000000-0008-0000-0400-00003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00000000-0008-0000-0400-00003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00000000-0008-0000-0400-00003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00000000-0008-0000-0400-00003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00000000-0008-0000-0400-00003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00000000-0008-0000-0400-00003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00000000-0008-0000-0400-00003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00000000-0008-0000-0400-00003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00000000-0008-0000-0400-00003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00000000-0008-0000-0400-00004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00000000-0008-0000-0400-00004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00000000-0008-0000-0400-00004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00000000-0008-0000-0400-00004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00000000-0008-0000-0400-00004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00000000-0008-0000-0400-00004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00000000-0008-0000-0400-00004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00000000-0008-0000-0400-00004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00000000-0008-0000-0400-00004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00000000-0008-0000-0400-00004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00000000-0008-0000-0400-00004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00000000-0008-0000-0400-00004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00000000-0008-0000-0400-00004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00000000-0008-0000-0400-00004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00000000-0008-0000-0400-00004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00000000-0008-0000-0400-00004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00000000-0008-0000-0400-00005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00000000-0008-0000-0400-00005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00000000-0008-0000-0400-00005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00000000-0008-0000-0400-00005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00000000-0008-0000-0400-00005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00000000-0008-0000-0400-00005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00000000-0008-0000-0400-00005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00000000-0008-0000-0400-00005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00000000-0008-0000-0400-00005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00000000-0008-0000-0400-00005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00000000-0008-0000-0400-00005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00000000-0008-0000-0400-00005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00000000-0008-0000-0400-00005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00000000-0008-0000-0400-00005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00000000-0008-0000-0400-00005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00000000-0008-0000-0400-00005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00000000-0008-0000-0400-00006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00000000-0008-0000-0400-00006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00000000-0008-0000-0400-00006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00000000-0008-0000-0400-00006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00000000-0008-0000-0400-00006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00000000-0008-0000-0400-00006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00000000-0008-0000-0400-00006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00000000-0008-0000-0400-00006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00000000-0008-0000-0400-00006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00000000-0008-0000-0400-00006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00000000-0008-0000-0400-00006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00000000-0008-0000-0400-00006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00000000-0008-0000-0400-00006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00000000-0008-0000-0400-00006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00000000-0008-0000-0400-00006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00000000-0008-0000-0400-00006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00000000-0008-0000-0400-00007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00000000-0008-0000-0400-00007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00000000-0008-0000-0400-00007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00000000-0008-0000-0400-00007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00000000-0008-0000-0400-00007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00000000-0008-0000-0400-00007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00000000-0008-0000-0400-00007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00000000-0008-0000-0400-00007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00000000-0008-0000-0400-00007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00000000-0008-0000-0400-00007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00000000-0008-0000-0400-00007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00000000-0008-0000-0400-00007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00000000-0008-0000-0400-00007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00000000-0008-0000-0400-00007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00000000-0008-0000-0400-00007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00000000-0008-0000-0400-00007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00000000-0008-0000-0400-00008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00000000-0008-0000-0400-00008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00000000-0008-0000-0400-00008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00000000-0008-0000-0400-00008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00000000-0008-0000-0400-00008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00000000-0008-0000-0400-00008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00000000-0008-0000-0400-00008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00000000-0008-0000-0400-00008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00000000-0008-0000-0400-00008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00000000-0008-0000-0400-00008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00000000-0008-0000-0400-00008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00000000-0008-0000-0400-00008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00000000-0008-0000-0400-00008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00000000-0008-0000-0400-00008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00000000-0008-0000-0400-00008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00000000-0008-0000-0400-00008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00000000-0008-0000-0400-00009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00000000-0008-0000-0400-00009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00000000-0008-0000-0400-00009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00000000-0008-0000-0400-00009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00000000-0008-0000-0400-00009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00000000-0008-0000-0400-00009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00000000-0008-0000-0400-00009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00000000-0008-0000-0400-00009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00000000-0008-0000-0400-00009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00000000-0008-0000-0400-00009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00000000-0008-0000-0400-00009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00000000-0008-0000-0400-00009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00000000-0008-0000-0400-00009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00000000-0008-0000-0400-00009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00000000-0008-0000-0400-00009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00000000-0008-0000-0400-00009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00000000-0008-0000-0400-0000A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00000000-0008-0000-0400-0000A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00000000-0008-0000-0400-0000A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00000000-0008-0000-0400-0000A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00000000-0008-0000-0400-0000A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00000000-0008-0000-0400-0000A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00000000-0008-0000-0400-0000A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00000000-0008-0000-0400-0000A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00000000-0008-0000-0400-0000A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00000000-0008-0000-0400-0000A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00000000-0008-0000-0400-0000A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00000000-0008-0000-0400-0000A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00000000-0008-0000-0400-0000A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00000000-0008-0000-0400-0000A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00000000-0008-0000-0400-0000A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00000000-0008-0000-0400-0000A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00000000-0008-0000-0400-0000B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00000000-0008-0000-0400-0000B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00000000-0008-0000-0400-0000B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00000000-0008-0000-0400-0000B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00000000-0008-0000-0400-0000B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00000000-0008-0000-0400-0000B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00000000-0008-0000-0400-0000B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00000000-0008-0000-0400-0000B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00000000-0008-0000-0400-0000B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00000000-0008-0000-0400-0000B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00000000-0008-0000-0400-0000B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00000000-0008-0000-0400-0000B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00000000-0008-0000-0400-0000B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00000000-0008-0000-0400-0000B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00000000-0008-0000-0400-0000B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00000000-0008-0000-0400-0000B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00000000-0008-0000-0400-0000C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00000000-0008-0000-0400-0000C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00000000-0008-0000-0400-0000C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00000000-0008-0000-0400-0000C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00000000-0008-0000-0400-0000C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00000000-0008-0000-0400-0000C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00000000-0008-0000-0400-0000C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00000000-0008-0000-0400-0000C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00000000-0008-0000-0400-0000C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00000000-0008-0000-0400-0000C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00000000-0008-0000-0400-0000C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00000000-0008-0000-0400-0000C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00000000-0008-0000-0400-0000C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00000000-0008-0000-0400-0000C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00000000-0008-0000-0400-0000C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00000000-0008-0000-0400-0000C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00000000-0008-0000-0400-0000D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00000000-0008-0000-0400-0000D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00000000-0008-0000-0400-0000D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00000000-0008-0000-0400-0000D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00000000-0008-0000-0400-0000D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00000000-0008-0000-0400-0000D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00000000-0008-0000-0400-0000D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00000000-0008-0000-0400-0000D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00000000-0008-0000-0400-0000D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00000000-0008-0000-0400-0000D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00000000-0008-0000-0400-0000D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00000000-0008-0000-0400-0000D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00000000-0008-0000-0400-0000D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00000000-0008-0000-0400-0000D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00000000-0008-0000-0400-0000D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00000000-0008-0000-0400-0000D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00000000-0008-0000-0400-0000E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00000000-0008-0000-0400-0000E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00000000-0008-0000-0400-0000E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00000000-0008-0000-0400-0000E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00000000-0008-0000-0400-0000E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00000000-0008-0000-0400-0000E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00000000-0008-0000-0400-0000E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00000000-0008-0000-0400-0000E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00000000-0008-0000-0400-0000E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00000000-0008-0000-0400-0000E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00000000-0008-0000-0400-0000E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00000000-0008-0000-0400-0000E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00000000-0008-0000-0400-0000E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00000000-0008-0000-0400-0000E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00000000-0008-0000-0400-0000E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00000000-0008-0000-0400-0000E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00000000-0008-0000-0400-0000F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00000000-0008-0000-0400-0000F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00000000-0008-0000-0400-0000F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00000000-0008-0000-0400-0000F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00000000-0008-0000-0400-0000F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00000000-0008-0000-0400-0000F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00000000-0008-0000-0400-0000F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00000000-0008-0000-0400-0000F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00000000-0008-0000-0400-0000F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00000000-0008-0000-0400-0000F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00000000-0008-0000-0400-0000F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00000000-0008-0000-0400-0000F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00000000-0008-0000-0400-0000F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00000000-0008-0000-0400-0000F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00000000-0008-0000-0400-0000F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00000000-0008-0000-0400-0000F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00000000-0008-0000-0400-00000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00000000-0008-0000-0400-00000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00000000-0008-0000-0400-00000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00000000-0008-0000-0400-00000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00000000-0008-0000-0400-00000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00000000-0008-0000-0400-00000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00000000-0008-0000-0400-00000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00000000-0008-0000-0400-00000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00000000-0008-0000-0400-00000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00000000-0008-0000-0400-00000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00000000-0008-0000-0400-00000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00000000-0008-0000-0400-00000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00000000-0008-0000-0400-00000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00000000-0008-0000-0400-00000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00000000-0008-0000-0400-00000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00000000-0008-0000-0400-00000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00000000-0008-0000-0400-00001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00000000-0008-0000-0400-00001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00000000-0008-0000-0400-00001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00000000-0008-0000-0400-00001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00000000-0008-0000-0400-00001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00000000-0008-0000-0400-00001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00000000-0008-0000-0400-00001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00000000-0008-0000-0400-00001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00000000-0008-0000-0400-00001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00000000-0008-0000-0400-00001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00000000-0008-0000-0400-00001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00000000-0008-0000-0400-00001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00000000-0008-0000-0400-00001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00000000-0008-0000-0400-00001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00000000-0008-0000-0400-00001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00000000-0008-0000-0400-00001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00000000-0008-0000-0400-00002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00000000-0008-0000-0400-00002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00000000-0008-0000-0400-00002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00000000-0008-0000-0400-00002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00000000-0008-0000-0400-00002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00000000-0008-0000-0400-00002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00000000-0008-0000-0400-00002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00000000-0008-0000-0400-00002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00000000-0008-0000-0400-00002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00000000-0008-0000-0400-00002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00000000-0008-0000-0400-00002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00000000-0008-0000-0400-00002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00000000-0008-0000-0400-00002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00000000-0008-0000-0400-00002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00000000-0008-0000-0400-00002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00000000-0008-0000-0400-00002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00000000-0008-0000-0400-00003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00000000-0008-0000-0400-00003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00000000-0008-0000-0400-00003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00000000-0008-0000-0400-00003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00000000-0008-0000-0400-00003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00000000-0008-0000-0400-00003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00000000-0008-0000-0400-00003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00000000-0008-0000-0400-00003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00000000-0008-0000-0400-00003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00000000-0008-0000-0400-00003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00000000-0008-0000-0400-00003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00000000-0008-0000-0400-00003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00000000-0008-0000-0400-00003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00000000-0008-0000-0400-00003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00000000-0008-0000-0400-00003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00000000-0008-0000-0400-00003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00000000-0008-0000-0400-00004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00000000-0008-0000-0400-00004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00000000-0008-0000-0400-00004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00000000-0008-0000-0400-00004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00000000-0008-0000-0400-00004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00000000-0008-0000-0400-00004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00000000-0008-0000-0400-00004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00000000-0008-0000-0400-00004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00000000-0008-0000-0400-00004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00000000-0008-0000-0400-00004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00000000-0008-0000-0400-00004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00000000-0008-0000-0400-00004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00000000-0008-0000-0400-00004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00000000-0008-0000-0400-00004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00000000-0008-0000-0400-00004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00000000-0008-0000-0400-00004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00000000-0008-0000-0400-00005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00000000-0008-0000-0400-00005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00000000-0008-0000-0400-00005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00000000-0008-0000-0400-00005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00000000-0008-0000-0400-00005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00000000-0008-0000-0400-00005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00000000-0008-0000-0400-00005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00000000-0008-0000-0400-00005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00000000-0008-0000-0400-00005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00000000-0008-0000-0400-00005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00000000-0008-0000-0400-00005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00000000-0008-0000-0400-00005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00000000-0008-0000-0400-00005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00000000-0008-0000-0400-00005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00000000-0008-0000-0400-00005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00000000-0008-0000-0400-00005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00000000-0008-0000-0400-00006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00000000-0008-0000-0400-00006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00000000-0008-0000-0400-00006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00000000-0008-0000-0400-00006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00000000-0008-0000-0400-00006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00000000-0008-0000-0400-00006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00000000-0008-0000-0400-00006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00000000-0008-0000-0400-00006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00000000-0008-0000-0400-00006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00000000-0008-0000-0400-00006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00000000-0008-0000-0400-00006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00000000-0008-0000-0400-00006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00000000-0008-0000-0400-00006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00000000-0008-0000-0400-00006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00000000-0008-0000-0400-00006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00000000-0008-0000-0400-00006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00000000-0008-0000-0400-00007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00000000-0008-0000-0400-00007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0000000-0008-0000-0400-00007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00000000-0008-0000-0400-00007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00000000-0008-0000-0400-00007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00000000-0008-0000-0400-00007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00000000-0008-0000-0400-00007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00000000-0008-0000-0400-00007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00000000-0008-0000-0400-00007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00000000-0008-0000-0400-00007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00000000-0008-0000-0400-00007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00000000-0008-0000-0400-00007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00000000-0008-0000-0400-00007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00000000-0008-0000-0400-00007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00000000-0008-0000-0400-00007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00000000-0008-0000-0400-00007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00000000-0008-0000-0400-00008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00000000-0008-0000-0400-00008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00000000-0008-0000-0400-00008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00000000-0008-0000-0400-00008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00000000-0008-0000-0400-00008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00000000-0008-0000-0400-00008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00000000-0008-0000-0400-00008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00000000-0008-0000-0400-00008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00000000-0008-0000-0400-00008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00000000-0008-0000-0400-00008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00000000-0008-0000-0400-00008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00000000-0008-0000-0400-00008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00000000-0008-0000-0400-00008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00000000-0008-0000-0400-00008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00000000-0008-0000-0400-00008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00000000-0008-0000-0400-00008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00000000-0008-0000-0400-00009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00000000-0008-0000-0400-00009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00000000-0008-0000-0400-00009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00000000-0008-0000-0400-00009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00000000-0008-0000-0400-00009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00000000-0008-0000-0400-00009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00000000-0008-0000-0400-00009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00000000-0008-0000-0400-00009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00000000-0008-0000-0400-00009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00000000-0008-0000-0400-00009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00000000-0008-0000-0400-00009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00000000-0008-0000-0400-00009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00000000-0008-0000-0400-00009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00000000-0008-0000-0400-00009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00000000-0008-0000-0400-00009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00000000-0008-0000-0400-00009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00000000-0008-0000-0400-0000A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00000000-0008-0000-0400-0000A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00000000-0008-0000-0400-0000A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00000000-0008-0000-0400-0000A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00000000-0008-0000-0400-0000A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00000000-0008-0000-0400-0000A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00000000-0008-0000-0400-0000A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00000000-0008-0000-0400-0000A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00000000-0008-0000-0400-0000A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00000000-0008-0000-0400-0000A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00000000-0008-0000-0400-0000A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00000000-0008-0000-0400-0000A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00000000-0008-0000-0400-0000A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00000000-0008-0000-0400-0000A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00000000-0008-0000-0400-0000A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00000000-0008-0000-0400-0000A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00000000-0008-0000-0400-0000B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00000000-0008-0000-0400-0000B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00000000-0008-0000-0400-0000B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00000000-0008-0000-0400-0000B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00000000-0008-0000-0400-0000B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00000000-0008-0000-0400-0000B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00000000-0008-0000-0400-0000B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00000000-0008-0000-0400-0000B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00000000-0008-0000-0400-0000B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00000000-0008-0000-0400-0000B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00000000-0008-0000-0400-0000B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00000000-0008-0000-0400-0000B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00000000-0008-0000-0400-0000B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00000000-0008-0000-0400-0000B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00000000-0008-0000-0400-0000B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00000000-0008-0000-0400-0000B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00000000-0008-0000-0400-0000C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00000000-0008-0000-0400-0000C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00000000-0008-0000-0400-0000C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00000000-0008-0000-0400-0000C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00000000-0008-0000-0400-0000C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00000000-0008-0000-0400-0000C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00000000-0008-0000-0400-0000C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00000000-0008-0000-0400-0000C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00000000-0008-0000-0400-0000C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00000000-0008-0000-0400-0000C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00000000-0008-0000-0400-0000C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00000000-0008-0000-0400-0000C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00000000-0008-0000-0400-0000C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00000000-0008-0000-0400-0000C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00000000-0008-0000-0400-0000C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00000000-0008-0000-0400-0000C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00000000-0008-0000-0400-0000D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00000000-0008-0000-0400-0000D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00000000-0008-0000-0400-0000D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00000000-0008-0000-0400-0000D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00000000-0008-0000-0400-0000D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00000000-0008-0000-0400-0000D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00000000-0008-0000-0400-0000D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00000000-0008-0000-0400-0000D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00000000-0008-0000-0400-0000D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00000000-0008-0000-0400-0000D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00000000-0008-0000-0400-0000D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00000000-0008-0000-0400-0000D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00000000-0008-0000-0400-0000D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00000000-0008-0000-0400-0000D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00000000-0008-0000-0400-0000D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00000000-0008-0000-0400-0000D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00000000-0008-0000-0400-0000E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00000000-0008-0000-0400-0000E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00000000-0008-0000-0400-0000E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00000000-0008-0000-0400-0000E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00000000-0008-0000-0400-0000E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00000000-0008-0000-0400-0000E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00000000-0008-0000-0400-0000E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00000000-0008-0000-0400-0000E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00000000-0008-0000-0400-0000E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00000000-0008-0000-0400-0000E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00000000-0008-0000-0400-0000E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00000000-0008-0000-0400-0000E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00000000-0008-0000-0400-0000E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00000000-0008-0000-0400-0000E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00000000-0008-0000-0400-0000E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00000000-0008-0000-0400-0000E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00000000-0008-0000-0400-0000F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62321</xdr:colOff>
      <xdr:row>0</xdr:row>
      <xdr:rowOff>76200</xdr:rowOff>
    </xdr:from>
    <xdr:to>
      <xdr:col>3</xdr:col>
      <xdr:colOff>406128</xdr:colOff>
      <xdr:row>4</xdr:row>
      <xdr:rowOff>130810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00000000-0008-0000-04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21" y="76200"/>
          <a:ext cx="1425847" cy="847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23</xdr:col>
      <xdr:colOff>18143</xdr:colOff>
      <xdr:row>38</xdr:row>
      <xdr:rowOff>172357</xdr:rowOff>
    </xdr:from>
    <xdr:to>
      <xdr:col>30</xdr:col>
      <xdr:colOff>553359</xdr:colOff>
      <xdr:row>47</xdr:row>
      <xdr:rowOff>62344</xdr:rowOff>
    </xdr:to>
    <xdr:sp macro="" textlink="">
      <xdr:nvSpPr>
        <xdr:cNvPr id="756" name="テキスト ボックス 755">
          <a:extLst>
            <a:ext uri="{FF2B5EF4-FFF2-40B4-BE49-F238E27FC236}">
              <a16:creationId xmlns:a16="http://schemas.microsoft.com/office/drawing/2014/main" id="{E2877215-564A-41B3-9A6A-411D6D79A30E}"/>
            </a:ext>
          </a:extLst>
        </xdr:cNvPr>
        <xdr:cNvSpPr txBox="1"/>
      </xdr:nvSpPr>
      <xdr:spPr>
        <a:xfrm>
          <a:off x="12600214" y="7456714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6</xdr:col>
      <xdr:colOff>424089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3A71E9E7-AF15-44D1-A158-CFF7E5C64A23}"/>
            </a:ext>
          </a:extLst>
        </xdr:cNvPr>
        <xdr:cNvSpPr/>
      </xdr:nvSpPr>
      <xdr:spPr>
        <a:xfrm>
          <a:off x="2368550" y="196850"/>
          <a:ext cx="976539" cy="603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FF82E999-77F2-4053-834B-1D4344E28D7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0A9F8AF5-76D9-4877-AA7F-022A4A2F77D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C3D1B51D-558E-4F33-A149-7DA8FBBA515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F6B7078B-797B-403E-AD62-DDB78CC5CE4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15233604-2BA7-4C6F-9457-E161DF672C8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F8306957-1362-4948-9CB9-B90AAB25980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BD8B0BC7-0859-46C1-B2FC-824E852C283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854AEE39-570C-4817-BC3B-C08F540975A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5F0B3CA6-B20D-4449-A2CB-C3E0FD94CDB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9C9D71F0-7A36-4A87-A630-C39D9860F3B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116132E0-878A-4F8C-A396-4B7CE5AD22A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976EF3DD-782C-4C10-82C1-76C9B2F72A0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A232CE17-4B1C-4743-BFC1-A5F9DF6CA39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899834E8-2356-4DD7-9507-AE1C19CFE41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9D69413D-C75D-4C05-B358-DB3024C09AD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51C1DE9D-4B45-4A1C-A4D1-0BB87FE8D03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460B7B6E-4D7F-4B27-8659-48C9C4B36C9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973CDC0C-0612-43DC-BB07-29E628CB676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4162DDC9-8402-4A36-9A7F-74F6EEC377A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F47F0277-D7E4-4CC5-8D65-5AD9112CF41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6383E98A-A336-4F7E-B5BA-6A37D0A0854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1B164575-B64E-4343-8B07-7EB9719A72D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55F9E269-01EC-4D8E-87E2-5217E659D96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FFB66673-57D8-46BF-A3F2-2E17DC39C06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557A281D-722F-421A-980A-5A6065D0BD9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260F97F5-E652-4682-A733-8755D2F62AA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E38B1D1C-46E2-4857-B77C-9C9EA4EC7C9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36FE3D95-0C8E-436E-AD34-A678D496470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942B6246-C20E-4F21-8195-A7D67BF03EC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F7352A40-32AF-4D6E-9717-91953EAA7BC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D236791D-21EB-4F2F-8D9F-CE1EB0491D1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33886BCF-0CDC-4671-8100-B8E51EBC04B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84ADC992-1941-407F-A367-A7F58CBDBD3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74E01938-C6D0-4538-A38A-68D453F5E53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2EFF37E7-55CD-4E1A-85FA-A1C60CF56C9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74DE68D5-A885-4107-B73D-63BA19431C0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22CA51AD-4672-42C9-90D0-CCC9BD14298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074B2EB5-8353-4829-84B5-1543C8D04EE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462AFEC2-504B-4F0D-BE29-DF1D44916F5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E753A23A-169F-4024-992B-7725C3E32FE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B3890029-4608-4E8B-978C-A8FB4AD8473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7893AD50-26AF-4699-8426-D2A00F764DA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EE2F2491-4F6D-48D7-9B90-B8CD0AD8D68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249CE220-4BB3-4B5D-9493-33E25DC638C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9FA9C20E-308B-4514-A3A8-3F24E23729F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B592003B-C9F6-43FA-B103-0EC558BDC16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0D0501E3-4351-42E4-9AA7-E3E44A1E6F0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47A12C2F-738E-481E-ADD2-B9D0CFF4A81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224E9F05-4192-4942-A63C-88488EBA361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AA12523C-A5CF-488D-84C8-B0709BB299E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96157258-36C6-4EDC-854E-AFD05D43710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816FAC76-9A74-4C01-8082-2D567B6555E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AA759CF9-DBBD-410B-8498-8D10CAE339A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B796FC79-4704-414F-BD19-7C636445079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549F333D-555C-4146-8E86-F770B5D1D0C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9A16C4C3-733C-4FB0-8989-AAA9B88C2AA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D81EAC4B-E1A0-42CD-B8AC-BC2DBD9EAAF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64467AB8-BC7D-44B0-A665-0E33E6FA4E0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4E453006-2050-4393-A5A0-CFA0436AF1A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4DB10A9B-B2B8-4CDA-AA93-A7149D74CBF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D34FD102-BD45-4CB4-AABD-E0FA57679D7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CB0428B2-4140-4508-8338-885C91BA4EB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D4EF3A72-5B2D-400F-8109-2E069B382EF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3996B3B4-181F-4D1C-92BF-FD3A104DCA4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68FFE832-25E2-4407-A7C9-26D04FF0E8E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A3883691-8271-4C41-8CED-DA09D1C3630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7A3C2E34-92CA-435E-8D4B-AF5F08F52DD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7CB3592D-9E59-46FE-AF61-34B3AF16803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7D237B17-A906-4434-90B4-657057DF98D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85F1EC76-B39C-4543-8B0F-A8ED802D119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4EC1FFD6-C39B-4F3A-9CA9-14FDDF4EFB1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B8103D3C-5BA0-40D4-AB8F-F69E273E833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9C619190-4420-44A3-911F-0B411C78B67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3A148B96-8D6C-4ECE-A1A3-84DA3DCCD71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057B3543-60E6-4668-8038-E3BB5363E70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822B2D8C-E14D-42AF-B125-61910E9909D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675777F7-D757-49C6-A143-FAA557062CB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CBAA0651-A16B-4F24-BF83-7B439C158EA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C052E237-F200-472F-B80E-DB5E2C1AAB9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2054C2B1-0711-4D71-B1D4-6B37E3A1B26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FF73DAC5-7A6A-4DFC-BF8D-7B86F74FEB8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ADD153E6-F321-443D-843E-ED8839DDBD9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4CFDD125-DD54-4C73-9874-016A096F3C2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8D9D9D7B-A629-44BD-B38E-C4229C63C9A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AE31F18D-A690-4301-9AE0-C0F72159EE5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1508073E-7407-431B-8382-1C3F4B862EE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C409B7B7-9F6A-4ABF-8DBA-A93A59B6C6E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132BB7ED-3AA6-4015-B14F-75B53F9D38A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5B107B86-12EE-4B5A-B668-C91BAEFDF59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20538132-8C33-46CC-B167-6AACC74B3E6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6CECF8AA-2B75-4BEF-A97B-C85F7B5D4F6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6D907F17-610B-48F0-8BB0-92C931DFAD5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AD63AB1C-0D0D-497A-8863-4F2080E8D3B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AE4AF450-BD85-4532-9F58-E9DC8F7CBB3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8C0D7236-6C11-4396-AE7C-446DD8D7DF9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E1013528-FC1F-48E1-BF1D-C13AFB7CAE5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28A803F6-8F12-472C-8A16-05839D17EAD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E3A7556B-3521-4632-832E-DE039A003FF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1071DC8B-6FAA-497B-9CDA-3E1D18F656E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7F3903BB-FB1B-4E48-9C22-D8B67376D65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C52A6173-0DB0-4709-847F-E73F0F7142D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F649069F-C018-4160-A74C-24EF4EC734F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F71328CF-651D-4BBF-9AD5-0071604A1FF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2FB4F650-46CA-4BF4-ADAB-42AC89F53ED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9B09ADA8-D7C5-4AE9-B5F1-03116DC2CAD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528E703F-D27C-46CB-8573-3B887FCB90B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53BFE181-7015-467B-9BB7-A8BD51F7E33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F61548E1-8442-4F99-B025-20BFE52408C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284A8AEF-1D25-4B2F-B795-F7301B70EDA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66169A36-8D68-4990-B44B-3B6B2170738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A8624CE5-18CC-4332-AF85-9AD184722C3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C48400D3-E1A2-4AE3-909B-C598C3EABFC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D4B40321-E50F-4CC6-A349-7A33E6E4F21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83FC6596-86FC-4B06-A3E2-1D46EE0665D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03BFEA62-7863-4135-BC68-07F3BC9923E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BB8718A6-0A17-424C-B110-F9E58BBDE73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BE121F38-A364-451D-A700-8DA6FA5560E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0EB26C8C-05DE-4B6E-B276-4A8782C3990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EDE3D702-A71C-48F2-972E-7AB72F36039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6A191AE8-FAF9-482B-9B8A-0A70ECE7B82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89B5052D-EE39-4928-B1D2-8ADF0530710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1680BCD4-9D4B-4823-9C89-433C80E01CE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4101CDD3-328E-45CF-8C23-8714C4C945C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634B0C61-13E9-48AC-9643-E361BAFFF11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DC3BA2A5-DE4B-4C47-B2DE-E1FBE87C219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6EBAB1EA-7BAF-4176-AA17-299D30A4ED4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EA47F90D-407F-4C2D-8864-7684A4801C9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D5DC4318-24E0-46F7-A737-EBA665367CB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801C938C-4EE3-43B1-BD21-59CA27AE720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7A4ED7E0-D85F-41A2-BC75-D1C97FD5AB9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C1864173-1CC2-418F-BB5B-ECDC09CC55F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DE1D226B-D43A-41ED-9445-D46D5DF7EDD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8C5B6D1A-07FD-496D-B8D6-9819D3D0BCE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CF3B689A-6043-48C2-A135-1953725199F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181F7160-2E11-4FC2-9DD5-09DBA573884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1B31C426-C4E1-4BEC-A2F9-D282B332FC6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736EE8BB-F350-46BA-9E31-B4C31BC973F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2D8B0AEC-F6EB-44F0-B0D3-FA177069646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4FABB0AB-7D9E-4F60-B32D-935A005DB15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2CC86C5E-467E-4726-82B1-AA3CB800119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7C657A8C-2655-4287-83EB-B2183FA942D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E8199611-5CDE-4733-8838-88845413D2E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797C0CDE-BE78-4BBB-AC42-AE692DB5D07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52C99EB7-B986-4708-A04B-E990FA40E0D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F84D21B2-36C3-489D-8511-CE48891FF13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C9522EEA-CCD0-4DD7-8715-D6892891315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3B16CDA2-2281-4FBE-AFF1-A96777709B7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8038B1CD-CDBA-4394-9E5A-A23079B21CB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9968D4AA-5B61-4F5C-AD0B-D6752672742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F568F0A5-1B30-428A-AC07-8E39ECE2392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4BE5ED5B-B66A-4CE3-A045-BC06341A2F0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3FF04238-8D67-4722-97CC-B4CC4533429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9FED375C-F172-44FE-A128-DAA48DEA76D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95A482F3-7281-44B3-BFAD-4F30200DE4F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C8752D37-A58F-43C1-B4DA-8DF2FCE3D41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71F2FDDE-91CB-4C21-85DF-F6281B0B396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C5AEC14B-8215-47AB-9D84-E9EE8F6E952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A29FD2A2-26FB-4F70-B9D4-987F13B026E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ADFF095D-903D-4074-8C50-6FF045DEB24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B9E15333-4D75-40BA-B552-63284A6C1EE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6883DFC1-AA5C-4B3F-88BC-30EFA4A2FF1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9C48A4F7-DACD-4AC8-816D-4ECBB19B650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37F8C2E1-B995-4283-82C1-B162A942065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97BD0726-3BE4-4B81-AFFC-9BD7EFE0F59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0AB270D3-7F22-4ECA-983E-64F77E109A0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4364A37F-9CDB-43DD-A1EC-F9B9E53CB69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A41F8FC6-AE08-4807-B94A-1B5C4D20DD5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7DE50357-DF67-4596-A7D3-842A1D17AF1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A80C5C04-E134-464B-B5F5-6A39D626F23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3A2BF8F4-DFBA-46D2-BFF1-10E8CC44403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67BE166B-100E-40EB-BB50-E7BF3C0D995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9201F169-CBCB-46CE-BF4B-DACB0F391BD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7DB055E0-1E17-4748-A34B-EEB26F0FE5E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9B7FA9D3-8710-4DA4-890D-424E8D11C7C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C34EF2D9-4115-43A0-99DB-6A249F4D0CC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AC34088B-8FAD-41C5-9786-87A0FE516F0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B05F2819-1E78-4E15-B94C-91BD4F5E397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F2651984-AF87-4E77-A101-C094AEBA040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0BC56424-C628-4DC1-BC21-B1C3E893DCB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4DC8F39B-7203-4D3C-B605-A5CF830BB35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27879740-1D02-413A-8B0D-953321B0C55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45F3C22F-4643-4959-B188-45CA58E884D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25235082-2E1C-4F42-B048-FE04DDB4CE5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2903FB6D-57D1-4CDF-AD53-80D763DBDD0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CDF68BB8-0ECA-48B3-A1F2-48786D51460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0C03D1F9-B222-49CF-AAA2-00C03E8CCB5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7C8430DB-4E76-453B-8638-15416D3FEBF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03D18AA3-CFBC-4682-B84C-DD17643BA07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34B15E3C-3D77-4CE6-95A3-25706863438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7F23211B-772E-49B9-BF52-E908B422388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D9752BE6-DD34-45EF-9C5F-6E2679E38DC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170A45AA-A932-405C-A3E5-B2B32D9762E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8619091D-BCBE-4BDE-98F5-A81E7DC0D53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C0119129-6D34-4A9D-84CF-8694E30F102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B764DE24-0BAF-4635-B2F7-80F5F402398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BAB80A64-D57F-4E8B-992B-835D5ABA9F7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3AB3AFC7-F729-4F84-8843-43842FBD1DE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684EFEC2-9875-42BE-9932-2CDCED0F23F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C9FCF042-77D7-40AD-8F10-50757AC69A7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FB98D4CC-D69F-4026-81F5-98933D05C72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54CE27E5-61E4-45B1-9A3B-571097AA841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81C59D8B-8238-4C92-8651-2764F05718A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D38E2834-C492-44E3-8806-931ACB0AC35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066DDAD8-ED46-4969-B507-3F6D3066F2A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FF3EF532-0064-4B47-8299-90BC33B9C96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32BF5B82-FBD3-4373-8464-6A32648226C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8B7B0285-2C2A-40FF-9B08-8D671C92CB0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C7884480-110A-4B72-A00E-BCD2CBFDEBB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309FCF9C-1929-4C02-98E4-D906B2B3892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29BB7F65-D1E7-4A56-BBD6-1AD2685A6E8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72043B9F-B054-480C-AA2C-4BD2A927053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6DA2B520-DAEF-42D0-820F-B9A516DA403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9DDC1494-5513-4D29-ACB3-DC2A5B40C5C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6939225E-B737-4E8D-BB2A-9109596E476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68BB4AC9-A26E-4A98-96B9-4A5911D5133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1399B158-F745-42BF-8D63-E5DEB89C4AA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9EB540BF-D507-4F0F-9645-335114650FB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744CB5BD-F71A-4262-912B-F82B2FE948C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1E1C4EFB-EB89-458E-89C5-6A6EB64C7EB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915E9B15-9829-4CF2-8A1C-E97A0C90945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5C0224DC-BB5C-49C7-9E5B-533AE3D4A3A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C4313658-AB03-4608-BEFC-56D9EFC0BC4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F1F2C937-9675-4479-9BAB-56A19E5E019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202B3A42-F71C-48BD-AB88-9E69F0CF1FD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FDD67018-101D-4A68-8148-C2A49B2BB13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66E1DD84-7422-4465-A7E4-C28F4CE78BD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65803C79-95F3-45B4-91AD-6148BDBD209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39B9D73B-CD61-42C2-AD33-15063C76697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B2AF14F5-01BE-41C4-BA5C-A05F408C273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A6EADF54-D475-4268-83E6-57B48E012DC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A4DEE194-3541-4EB0-9150-5F30BD8B710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28AEB8B7-2D1C-4415-8F33-24AE3D8BA98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63C76BE4-2A5E-48D6-9F0F-72FC6F37A46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AE5AD703-2807-48F2-86EF-FA68559A1AF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65624F11-49F1-4DFF-9152-1486B47FC8E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CF0D20BC-490A-4CAB-8F6A-2F518DE65DA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1C703231-71C6-426A-A7AF-4A6440D0192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04A15448-8DB5-4519-A411-D0B25116553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61E67A2F-549E-4620-B0F3-B992472C0FE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B78394F5-7012-42FF-8AEB-D4853C73DD9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956583AA-207A-4973-AE06-F6146EF1D3D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18236605-12FB-408D-891B-A50D2D7C4B0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DC4C82F0-66E8-4128-AF12-09A0E62053C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CEB34618-9229-4CCB-BABB-7D7393C1099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1D578B53-C216-4E09-887D-7525FD69E74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2EBCB2DB-D20C-435E-BF7E-F40966D2A5D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B618F57B-F256-4A84-A7DF-241B79895F5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CE758FA4-538D-42A5-9D84-FFE1DEDDE98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3752F531-E862-4929-A26B-FB2A00830EB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63D9383E-38B6-4316-98CC-898E5C17413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A2BB6D29-E3B2-4B9C-BD35-D277F107CB1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E624BF26-CE57-4032-ADE2-A438441B6FC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A27BCD66-0630-4D1E-AA26-EEACB097A70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10748E0F-2A1A-4009-AFCB-A7342472F4A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31EABAB9-94F7-4CAA-9987-675C6A94B65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DDE3AB7A-417E-40DB-A50C-DA5C475F925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A122624B-4D9C-4AFA-9B49-01A9D018EAE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8FB4142A-E294-4929-9D7A-093ED632C7F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C292DC3F-BE87-411D-9C0B-F9625DADE05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2A5128CF-A7C9-44D2-AF38-DFCEFEB0047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B37645D4-90F6-4BD2-A8FE-D91036E19A6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67F69FE7-F406-4C37-BE80-BBE588BCA9F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4CEE99C2-8CA6-4088-9C8A-3D1B5577789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8DB4D0AA-6FBE-47FC-B3F7-E5D5FF9EBC6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E664EB0A-D5F1-401C-B8DB-2DB0EBCC9E6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9CC52AAF-6646-411E-9858-7C7A9E6185C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64A09C58-6FD4-43C7-B135-0613ABDE316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A748A02D-EB24-4E8A-BC2D-7670B0FEF80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D4476C8E-335D-4CD6-B507-5BCE36689F1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31D6ED98-844A-4CF6-AC71-EE8EAF1AFCD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8548ED32-8D78-4CB0-9347-73491C31860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55C1EDF1-B8E9-46FF-8971-CB5AC224C52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6B01BAC1-3B21-49C4-B844-093EE7B681C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71C52E05-D8FD-4721-A1DF-4ED95971A81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08BAF675-367E-45EF-A25E-41507EB6196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92775B47-F0EC-43E9-8D9D-400D22BB754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F08E514D-D09C-4778-9E2E-583B482C727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1BDBA6D5-9AC6-4B36-80C6-FC12EE47366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38362EA7-0D54-42F1-AEC4-9D50F59FD8C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80D94684-397A-44EB-A1BD-DD1043273C8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DBB02BE9-918A-4F6C-9510-738515466A2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B1DA571B-2CA2-423B-9506-9C65FF03FC2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5AD54CA4-4F62-4BD2-A04C-02243E0B568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5E7D9E5D-578F-42F0-BBDB-413E9112C62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07F129FE-658E-48EA-9AB1-6216C9AE840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0E160DCA-28A2-4481-8642-B2DA020B152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90FDD791-FCB9-4011-82AC-AF7735B2307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58115E88-FC25-4BB4-9099-DEC3CD9D027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BA3458E7-0731-4463-A924-82C9D768DA2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3AEF87BC-D8EB-437F-BBE0-B59ED72C57F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EFE0A0B4-1D6A-496C-B361-5A04AFC6AB4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B6F809CB-FE9D-4E4E-A4CF-1A06852300C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1494877A-E365-4833-BB80-16A514448C9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1970C970-AB24-455A-AC15-3B85927113B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FEAB6921-65D1-4F04-95AD-7B67122E77C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9209B6A3-2835-4C5B-9BCF-49F60AE970E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EC5C787C-D021-4D33-B2C1-56C75F81D95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C6134BCC-6D03-4736-B6F8-07BC2C2D54E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3F9D3FCB-BAE4-4583-88D3-AADC52F294F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07E1671C-AB9D-4E84-9C5E-D026BDB7D48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CBEDC4E7-2C5B-41D7-B800-0F04E38173F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16437E72-EF1D-49FC-8C7F-283BD67A98E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5F07DD7A-2654-42A6-8C7F-33794527BB4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2AE9A1D4-870C-4040-ACC5-666AAF3BC77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2E4A8596-7834-4B9D-B4AB-D05E9308510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90E2AA48-6578-4C7F-89E4-7CF1F1CB517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399499FB-4195-4FC0-95DC-96B759FF136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6659DC21-B014-45D9-9F46-306DC4EA16B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0EBB7742-011B-4E21-B850-2A46E984DFA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228E3A26-10A6-41B7-B5E8-E4DDA56F236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5B202544-31FD-4040-A370-B3816080998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CF18A093-C59A-410B-ACB4-AD4F22A00E0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68BA0D2E-B2AB-4742-A925-3F11702C18A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574F4529-6BAD-4F48-80E0-F54379287B1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B2981DB8-2C1D-42E7-846E-67A0874F379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A7DEA256-1328-44EE-8DFE-F824E5DDEFC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A5631B20-42D3-4808-9C73-481DD7753EC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00883E00-38CF-4C9A-8F3A-DA8479F4BF3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B99BC0DA-DF88-4B75-B8B7-64648F0FF0B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29B47CE0-0ADF-490E-95DE-190FBBEDDA5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B4124E8C-347D-4ED8-840F-8415299404E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5BF1B1EA-DF0D-41B0-A12B-F4461D9F6FC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D7270D29-52B8-4528-AC35-43455B2F32C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4383CCB8-B85A-47F1-8C3C-395E96BF492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509186AB-B387-482B-8CF2-4A86DF246A3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00F1E313-D97F-4747-8D2E-798E423EE94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7AF9395F-CBCC-4625-B3EA-FBDF831B214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A49545EF-1BFD-4AA9-B1A6-4FDF2F51E90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ADDCCA47-36B1-480D-B2E2-240C3E50C1D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2A98016E-B347-4658-9E21-EAD2B65D40B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D8D45441-7C36-43B0-9A48-AD97E55700C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BB16C635-ECDD-4BAF-8495-088B858716C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029CDDB0-E138-4389-B5C7-30C4AD8FF60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2CA37428-AE21-4D12-B1A7-4A01F7DC724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71A49DAF-8B42-427F-920C-36DFBD0990B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24206449-BA1D-4528-9454-71CEBB22B65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E3B48BBD-265D-47B8-A2B1-9A1EAFCE8A8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65975975-0477-4C8B-8EBA-112AA2FBDC4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55828993-DDD7-4CEF-A603-9BBBA6C88B1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5FEF1F34-4202-4994-8C93-C0BE1288C8D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9C8E4F2A-08D1-4ABC-8434-910D7F9E32E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6D942494-D79B-4CD0-BC06-325DFB711EE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663BCA85-28B9-45E5-BD6D-75E68BB7172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9B0182AC-FEBD-48EA-91A6-0028795835E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D8C6CC8E-5BF3-44D1-A3EE-2BB7DA63C46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01F53CF8-9962-4348-8A2A-743D7A41850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0111E561-6E07-4ED1-9B36-67CF922C8D5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9647725A-EAD4-4550-830F-04E874547A4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E7084361-7BAC-4811-8514-E56211216E1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8B0148F9-EA09-446B-8F18-E84C0770C6C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6A376224-E652-4A6B-895F-B670F3B3004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F0A55E2C-C2EA-4B0D-9EBE-9A354C9E6BF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72146193-ECE8-4D79-8BC6-0145FB51BF4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8B98411A-2F18-4217-A31C-AFD70E5E447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5414E6F2-1B30-4583-A0E9-799A1B5D1A7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C8497252-BBE0-485B-AC79-3220C7CB0E5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B79871AB-A09D-418A-98EA-C8421B3F93A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6572A4C2-A0E6-42E8-9A3C-3B237D9D73A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A65C5922-FEE6-4B1E-B690-9A26001684A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C0E64421-4602-42F9-8FDC-9D5C0373FA3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3D793549-62C8-4A2F-A6EB-02A6018D392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0BEBA90F-FE76-4950-B5C8-5D509002461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6F667151-EF69-4086-BE58-3031C9E3071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5056D063-07C4-4381-B622-8A4FAFD4D42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1C0CEB49-467B-4AAD-B981-483A1D7187A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B908C17E-BBFA-4AF4-9098-20311FDFD73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7417D0FA-6E5A-4D0E-A05B-91290D7734C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F3EE9FEB-FC93-4E2C-9954-3646F786D06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57A1A8F9-821B-4745-B300-5D92E7E9FF1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95B75F8F-1FE6-453F-BD17-4890D5DC44A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025CDEAA-991B-4AA3-A371-87063637DAD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32F457BA-8296-4D4F-8EE6-466B292E26B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B23876BF-4826-4C93-9605-7C02CFBB4EF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C7CD5C4E-E317-4BFA-9F08-A2FE2EA3D53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E9A00EED-876F-4532-B55F-2801C13C0B6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FDE566B9-14EA-4F02-8ED8-C3E15052AB4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9530DDE4-99A0-4A29-92BE-382AB04DA8B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1510E25C-20DA-4B03-AD92-C35DFB3A339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9C80D809-1085-4952-AB10-89A8B12D4B6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4A212E0A-02E9-4AB6-8E3A-0F44B713DE6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E8822669-DAA6-48E2-BDE5-B288F1E6D48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ABAD3207-4F0F-4EA0-B917-7515F7B82B4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E59B667F-A586-45D6-9966-F5931EAC5A6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207D3D14-C362-46CC-AE2F-98DD0ED251A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4EC19DDB-2BD7-465F-B5B4-F2F86634B24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C02AFE1A-7A8A-4C67-88C7-BE92248769A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DA7C8C79-56E8-45F0-A3EA-418292EE8BD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147B3B44-9500-4852-9ED4-6759B2F8B2F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633F684A-D2E4-4D97-82B0-8D78306B1DF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8AFA255A-D92D-40EE-98D7-B2AD9BE799F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4A3FEA74-0671-49F9-9DEB-1DDC3A62D8B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A1E9140C-C234-4385-B9D8-F6CC3AFE7E3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539FB612-66B8-4118-A94D-C3FE1BC2F78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CA29CE9E-0FE6-4F50-93B6-ECA83B6DE25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1F744055-6210-40FC-856D-3FE7124801A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98EACF4D-CB85-4CE6-AEDB-8F23D922227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A4FFC26B-5840-4745-909A-F4E3F611B23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192E4715-C3DD-494B-8962-18331C8C939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70391454-3628-4EE9-A075-D166939CB46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F885E94E-48CD-42B1-A417-8B8EFEC8E6F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B0AC65A5-8CA6-4073-8608-E37C3623D4D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5465C6E1-6E5C-455F-9B48-272E4CDBDB2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282458EE-0F25-466C-9897-70BE62CD7FB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E710F291-1D7C-4846-83BD-DF4410AF586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FB880060-2457-4C4C-8D27-43E0A3069B8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D709B18C-0EE2-42D5-A9F0-2D7DE79FD46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47550C25-1F86-4BEB-A5ED-68C07DDC5B9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A0B4DD09-A5A0-4018-ABB2-FC2D78F2135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42940A1B-691C-4DF6-B019-E7CC1B587BB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2AF63B79-0433-4872-976D-AAA7F0AB6AD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F0B306DD-FFEF-4B3F-BCE0-E0DDD4BF940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05709008-E97C-40BD-8429-BC688AA0407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4AB1C03F-A7C7-465E-9D53-F895A1C0140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48ECFB40-DA1C-4CF8-98DE-B508C5FD2B4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F0D7CD1F-6777-4E29-93F9-80717A61128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B33A7908-501C-439A-92D9-00CC1CB95CA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BCB70822-B344-4215-9A8A-D0546DC0087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4CB0E91B-C202-461E-A668-653BA73F90A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251CFC89-6A69-45F7-89E0-E2936814527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3A12EF4F-2262-4FF3-8DC2-CBDEE03253C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8BDEFE5D-F481-4973-95C9-09F52BF0ED9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BEB3DC86-93D4-40C7-86CB-DEB3E523108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26941E6A-6045-46EC-8D6F-D44857F941C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B0F57218-3098-402C-8550-D3137F7AB0B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99B04ED9-14D5-4EB9-8067-1AFE94FB71A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96263138-8EE2-4E94-A4C7-DC846027069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9325AC4F-A621-48A0-B597-27B2C2B3246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5D974BB0-5E64-45AE-A101-DD21D99350C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C76E3B2D-22D1-43B5-A9E6-91FECD4085E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5F5C925D-1A61-48D9-83B0-935DD7F44A6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E9F5A1CF-3EFC-4852-A712-CBBB6A03F12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6AE93CCE-AAE2-4683-B339-F24F2E53887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EB9B893C-FB9B-42F1-A3C8-F2747F8080B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2990D068-4173-4030-B774-B59F14AD6E6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99DC0243-9681-4FDB-B700-8A0BD235050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F620E8A3-F543-497F-AFBC-91CC254D67B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6B393526-59DC-4F55-8D5F-9C01D336BF4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D028F43F-39D9-4ACF-81AC-DF07F841B3A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986E8D41-5C12-41AA-BCDD-A8D7A1D1237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61C2ADF5-25D4-4296-BA8B-3765664F00D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0CEDD132-5E60-4637-B206-D7B9054D0A2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CCCF94A9-235E-4910-8A6D-5C8218D1FD6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5F1A3C73-0B86-47D1-BA03-A0FF1BD408D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E2B20BB2-CE75-42D6-A986-9FDAA495086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288EA7BD-B260-479B-BE4B-7C724410A23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0D173EF5-7820-4493-9000-489C48F46D2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8DFBF6EE-FB69-4512-90A7-F83FFC99B45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601CE7C9-B126-46AD-AD35-DE62BBE4FAF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7981107C-7F65-4BE6-8B73-8498559F733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74853E83-174C-407B-A4E5-BF070A808D4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733D7AC2-45C2-4785-ABB3-1B751F94B2E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53EA7C5F-4200-48A3-B015-14A449BC709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66081CFA-4924-46B5-A7F6-0A3830F409A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4E05E125-8CCF-4A8F-A963-FCC2C1DBB74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763FD00F-B8C3-4943-A111-4BE1679F82E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733B27FA-3BF5-4076-BBAE-727AEF21450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FC132387-83D6-4090-9A32-02410311E89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B856C312-7116-482B-9096-7BFDB9B1673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6D7D9C4C-B14F-4AD3-AA51-F77E85F17E1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0A036D12-42FF-4AB0-8BEC-5920B63AC4A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CFC02BB9-24D6-446E-A4D9-CCC32A7C838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5C0E5894-D480-49FD-A948-93C62130FCF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45366C79-0FF9-4B41-8ED9-CD03EA3CC4A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7767A968-D83E-40F4-8538-9109E59FCA7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7FDB4E7D-B716-4B2D-94C1-A87F62ABECB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E9AB18AF-8F92-467F-A11A-DD203CD1E69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90405A7F-F32E-4E12-AD0B-7F64F1A0E11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92DA2EB0-D703-488A-AD35-2B0588E98D0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6894532C-5A9D-47F4-8EED-E1BBBD7006E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6F56DA10-5254-419E-97BF-3E7CCB12E03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F8EA536C-0C8A-4B98-B784-D663D2CEE95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510F4247-7527-4E35-B05F-5B57E3AB3B1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3FC1E0E8-E2F8-4CCC-A8A0-3802A30F0F9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86310353-C7F3-45F9-B6E3-7425F441BD9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D2B9C252-5EA5-4579-9C03-A5A7848B89A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6199F0ED-0C53-470E-9EA7-D59A8819877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9A9300C2-C571-4743-9159-293314485DF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02647794-E971-43D5-B0A5-BDE16EC6CED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C1A8C248-8480-4F81-8557-D2B7A7A7A70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2756026A-914E-471E-A521-1CB5C09F809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5119F310-AB15-4905-A2EE-87D3C02CC11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E6BA8430-C2D2-4D65-BD6E-9D4C8FF91D4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A81D069C-60D8-40F5-8966-95D12FD0E1D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C3794D85-CAD1-43D5-8279-9A39B32F8F0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11CBED6C-C3D3-41D4-B662-FB6359F863E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3EE415B2-73D5-4A59-AAE4-778ACB386D5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709BF9A9-A742-44CC-8E47-DA766A9F7DF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0D16BED3-5023-47F1-AABE-6FFB7D993B8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FC2C381E-DC2C-41C6-891E-FE49CEAB1A3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B8533F7B-2459-4CE6-8BEE-F087F349853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9B379A60-92DB-46E9-ABD3-53EF86BB0C8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9A626372-ABB1-4CF4-8912-BB3E9915EEC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8DDC384E-A005-41A1-B454-1D2BFFA8197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F42FE9FA-7489-42A9-A96B-EAFC92CEF80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C5F49ABD-4683-40D6-BC7C-EEB38A4898C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35B9D1BF-AA98-4937-A180-70095A9FABD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B322A145-DADF-4036-B85A-D5321268544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849169B1-8FD5-4CBD-9BFB-17811B4F522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8634A93B-D00E-4148-9714-7278DA8EDBB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2797A29F-962D-4BCD-8EAA-E1A75924D33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7D2AAF6D-E4CD-4E28-BA4F-1AD28C19684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DB4EC6D3-EA3A-4A4D-ADB1-82292BE51CA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A01B0050-00CC-4800-93B8-8F5B5E5DF22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09A5C8BF-CE15-4BDD-BBBF-C38B411071B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F269D23F-7EFB-4423-97B9-643F6939351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475D17D7-20D4-4535-85AA-8C1C0C7B76E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0A585C59-A98D-4E46-A69B-E70C27D266C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EC4E2B8E-1DCA-4D44-9530-D42712D9170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9193D544-3885-4BFB-9D00-DAD6BE5567C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45C30D3A-D48D-403B-BD15-2A6F4338D9F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22A22F27-101B-4E7A-A9E7-8C6085F917C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8B3665DC-73D5-4604-93AE-89AFF226F6D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842EC8D4-4584-4B8A-B2EF-0E676569F08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46CE1B54-D461-4E89-8B2B-6E15EBA21F8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F4BE31A8-65F4-4134-85D8-A2AC68110C7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5A68E357-2119-4B04-8575-C438027D9D1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51D3EBAD-9DC9-4E5C-86DC-CD49E0BC969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45E0BE06-E502-431E-ABCB-8A846708B54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612C6FBA-C527-4459-9C13-7229D934EED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72CE63D1-0B8F-47D8-A5B8-963A398E476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2E83A674-A867-4DD2-9202-6213A9200C1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8052F8C4-AA0B-4C2A-93C1-05ACFBB4EA2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A1B484B5-B401-448B-9FA5-104476F47AD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B7F40C9A-C3DD-4851-AC49-1AF632BC94F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1503987E-47E9-42FC-809D-94B137E4D83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EAEEC034-EFA5-40F5-9F9A-5821E2ACFF7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E70384B8-0AB5-42C0-ADFF-F59CA9E9BD2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6B976FE3-E3FE-43B0-BFE7-EF9E3293B3D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D2687C99-C161-4F3C-86AB-213167E05EF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AFB94D67-479A-40CD-8CBC-5B019A3A372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B21D61BB-16EE-4D65-AAAC-DDED5C82B43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1338506F-7F42-4814-A506-4EED89E49F9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0748E433-F7C6-4B41-99C4-428B7FAF291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BD93E5C6-277C-4F16-83F0-3636A75C2C2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CC6BF175-24ED-43B2-B396-C53B9599B5E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3AEDD662-2604-47FE-A482-8F89A55F65A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531FDACF-CA26-40F3-B490-4101F8E0D68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72BAE0F0-A973-48BD-B580-5C70C3A2666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DCDF18BF-29AF-46BD-A71F-14CFDB11E36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5AAC16F8-6892-4434-A029-648E74D2A80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46BBEAF1-A183-48B7-865B-945123FED6E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43089ABA-65A8-4B29-AD3A-BB0D7DFA7D8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B5F777E3-5C38-4B0E-9E0E-66E0F666245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C6A840B5-5B4A-4E00-A404-36B10AECB9C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C83D4707-E51C-4BCE-97F0-8DE1B5907D3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CD75D701-1708-4481-A615-235A5E15456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43EC9A88-95F6-43E9-B6E4-8CA9A192152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595E2837-898B-44C4-86AF-7C9341F8C09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3D7741A2-0079-4998-81DD-AC9928EB682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A7A62C6E-BF59-4276-B86F-8DBE6687FB5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267920F4-A8AA-43F3-B7F0-18B74DB8A0F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0715945D-05BE-47CC-AD11-2DE69B33E36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CDA1656E-706F-4458-925F-963C5609752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D3121E72-CFD8-4770-8032-909A1A00E9F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B845533A-AE39-4D5A-9851-328A12D5784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AD590A1F-FF73-414C-BC0C-60CE026310D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93E3AA14-AC3C-4FC3-B19E-79AB9E249DE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159A1392-2901-4DB7-ABC4-0711A4A5A7B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4B6F13F1-EDD0-4E16-B7AE-C1B1EC5A683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F2F53A99-CE65-414D-90D6-4D930045E89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B98CDCF8-E46E-4917-B2F0-DC6818E7AB2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5FF397C7-E307-4462-B39A-D25BEAE8930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A66C2D37-26A7-45FF-8564-AE7EB59767E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E70F5187-A825-4039-BA9B-2119B17F8D1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82CD4A1D-42EB-4E5B-848C-5154B7599F4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C6C51A0D-2153-4419-8CA1-3B7DC49C273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743E4518-4125-47F5-8566-974A063A7F8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92D2D661-D277-432E-8873-C2FF2820023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121E8F75-4A35-4747-A817-6A9D3642A7F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76B3F3F3-4AF8-4BA5-B34A-D5B85208C37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D27C15E2-290F-42B0-9C10-7EA0A7768C6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4A55D576-760A-48E9-9C67-9E57FA023BA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5B43D281-27E5-4E68-B2B7-E19B0968A50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C9A5514E-CB58-4E27-8B00-3E67D84BC63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59474FD3-AD08-4D77-9248-130233A96C5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54DC7900-C6D1-4294-96A4-3BEA3D20ECA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43D094E5-828E-47AC-9FDB-D4034EA83AB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8597D79D-3E36-4BA4-AA5D-D1D446599CA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19EFC078-8D3D-4FEC-80A2-B3305165292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F7F9D78E-2E45-4159-AE4B-9BC821A9723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DBD690BD-0B64-4397-96C7-135463BF20A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A568B3DF-02A4-4B60-B264-4A699EACE14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D90CB0CE-71D7-4CF7-92F1-776D9840C2D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2C2C427B-00B0-488D-80C8-854ED3896AC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803B6B0E-6F1A-4B54-B955-316AF045776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AC331523-61DD-47A4-B972-CF6EED9F2EC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C0F13DB7-2755-4015-A3BC-6C4665A67B8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6E37433C-2E64-4A6D-848D-0044DC3F4C1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A778A7AE-E256-4A05-BA3C-3AED9DD783D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7CC26A0C-AE26-476C-857F-6AB68A68952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9AB4AF1A-33E3-43B2-A663-E10AE517A8D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5615BDD5-B058-4D61-A891-0887AA80A17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B2BD8F09-4BAB-4F97-B765-39F7A8CEA34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851639A8-1812-4E35-8DD5-8176C77DD30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77E6813B-C7FC-473E-97A5-4E92C9AB7C0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5DB3EA80-0879-4AA8-80E4-8BF6A411D8E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756D6EEC-74B5-4E47-B50B-FE4026BE1E8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9C823FC0-5DEB-4440-9D15-388659D0018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95472268-ED50-48BD-91A6-0CF2C9F8BA8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DEA64357-FD0B-42B8-90B7-5F18556752E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C7C77A7E-0242-4F8F-BD0B-1E90F3B5926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A8FA9BED-B37D-44F6-8B4E-DDC10570364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7E331707-D216-478C-994D-9B34F427886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7A674A9B-B486-482B-8F40-44D1AA4A592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12A975DE-2EE4-4A5B-B646-A4ED9216534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9855DDA7-7D9A-4F43-8821-5F49F515D0A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47DEBB0C-E638-4068-B2F0-B6319971979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537E12C2-412F-4F15-82F5-CAB102886CC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B08F87AD-EC53-4807-B163-DE48479D2CE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2AE79F53-6FDA-4AA2-AB6C-AE2B9FB9AC9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4DF32523-55F4-4D4C-86A0-4CB91F82CBA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36499558-CE50-436A-9BE7-1CAE528B9A0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5D301814-CB72-4898-A5BB-982D38BFD6A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76B15CB7-632C-4C13-AA38-098992325BC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0E1F977D-A933-4832-A016-7B865E3D132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45C207EA-B5C8-4687-B970-A727A53A338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2A5EF06F-1178-43D7-8C6E-6BA8766AE14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E84F2AC8-AC12-4771-83BD-7C685E0CF3E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DE0FF1D7-BB93-405A-8F05-FCA80B18271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A91DF139-8C93-4FBB-A710-B1AB97137E0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0DD5A2E9-5D0F-47DD-8F7F-3771B07BE6E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0E343EBA-2487-4A4B-B420-804FD74AC3F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2E8ACB81-FE9F-4697-B547-D61F433B271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5617F4FE-A60D-40AB-9DD3-5CCE41C9B7E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A234202C-04D4-414A-8E21-79DA2161449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723F5FBE-CAAC-4075-9E25-615957C0823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3D476CE1-174B-4823-8E26-49D54F54A62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15858991-B6B1-4C88-A9DC-F32575A8228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62EBF4D9-1668-43F8-A4C3-BEEAFD39B10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0BDAD2B4-1646-4ACE-B3C6-DDA0A958289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1E580933-FE06-4FA3-A653-CB011D4A7B6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80CA5804-D589-44F1-BA16-179BD75E6F0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3CADF893-380D-4473-B709-7E4A1C3CCAB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12B768A2-7C3F-4700-BB9F-5C4161DAB6C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7A6AA5D3-4E12-4C30-9C08-FD9E6097AD3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8CC3F93F-316B-4C9E-B9F9-465C4399B05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89356AD8-AB30-4282-84F8-522E9597FC2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6FE0050E-EA1D-4913-898A-0477A1C5AC8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55AA6744-5BEF-4208-BE6A-7D372926A04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A28CE84C-45BA-4719-B2F9-52D13592899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68A5CEB1-5D18-47F7-9A3B-15938B86623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29EE1D0E-D3CB-461C-A07B-8CFEFC8C675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9F46F774-5A7D-41BB-AE87-49D81E4106D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2A286928-AD08-4205-A9DC-3B521272B48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0694F72D-5425-4D8C-9A42-84932E19E48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2C458706-DD1F-448A-8CF7-4B8ECF06F17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E0909ECA-6CA8-47E8-9D8E-96BB598F98C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8703AC2A-8969-436C-AF49-49F24AE5D2F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BABABFB1-A397-4801-974F-598730A6EB0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3425090F-EC3A-4842-ACA5-0EEF9313924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253551E5-FBB8-47FC-B909-F3BE4DB9231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155D3723-A404-4FAD-87FC-CA980B28EE5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B3688ACE-C038-47A0-8E2F-877B76C7614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7154672A-1BE0-4220-B727-C64D6122CD5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3D9660BF-44E4-47BA-A93E-83418D2401C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2EC20CFE-71CA-4771-AB40-6D4AACD92DA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A923FE97-D940-402D-927F-352F99D3FEC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A6A46A39-1370-4121-8787-18C8A129BE2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CA744CDA-75CC-4C2D-A854-8F12C822E5B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9CF9633C-DE7F-4E50-A381-42BEBE3AEEB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E9E9F56E-B1A4-4952-9C85-9B68FAC4821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70F31D4B-0C08-4367-ADDD-D7894886B2B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37303E06-93F6-446F-AB58-AD662DA38CE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7C01D3D3-EC54-49CE-8124-91C4F7D62A0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1BDFF4C9-5FAE-447C-87C2-EE5D594DA95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E12D77A4-FDB1-40F8-A292-FAB0F366E5C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233C709B-983F-4DB7-8A57-DA003C6D796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CCD058A7-2D5B-4574-AF17-A6095BD64A5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640A5D1C-59B3-47BD-BCAF-2EC1C243EC9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9ABD6570-E8F0-4F93-A33B-1A070DFD36E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A858C32E-3525-4D50-8E5E-D9E37E7360B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2E56B5B7-848B-4C95-9E63-3B7C101B324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B2C0CB71-BBB5-465D-AC08-51B22E0F9FC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C9C956CD-1933-40B0-82DA-7355B2A8F58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4F184228-0512-406C-A7E6-7F85ABBF5FF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F0A6F8B9-C957-44B8-86FA-FB890517E23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5AE55E07-1C94-40E2-8988-463F2C98D7C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E5424120-8A26-4401-9C40-945DD9C2616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F7033A82-7BD5-4156-926B-16137FD65B6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C42AE8AE-DE23-4E8A-822F-2B9E3052210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5996D996-B984-49E6-8926-74F061A73CD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247D9A0A-D152-46E2-BEDB-CFC1929C8D3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5383DC8E-87EF-48E1-A0AE-D2EE21A570E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51AB3A9B-1700-41A0-8245-6D8F6E522B7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3A5E2893-37B0-4CC4-8306-8D4E0043276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9994032B-0C99-4F7E-A778-CE746F20D64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03C9B4EA-BE1B-4174-9982-BCFDA1E0ED4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D65B5FB4-0C60-4AD7-A1BE-218A4929010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83375D32-8AE5-4F58-B879-36CA3C8B504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81212424-5C51-47CE-9D3B-C9655E5108C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4727956F-7AF2-46A7-AAFF-C6F8A0A861A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F96330D0-EBCA-4BD7-9A59-991CBF65FB2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BF9517A9-1B4E-4704-9B74-23FA7B646CA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08508729-99E9-4F82-A5B6-B3CF7CAE18C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A151B988-1E3F-4041-B947-F19DE98621D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9B3BEAAA-FB51-4E5A-A845-A7442B2B9E3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DF3A540B-9651-4EB0-BCC1-80E417F3184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D6A98F2C-614E-4199-B6B8-11E04DCC899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C047D992-D412-41BE-AED2-4A4F4DDF048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20922975-DEC1-43A5-8C18-B84A234CDEC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F1F63DCE-9558-4E0D-BCA9-9A4FD5717E5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815C7416-EE3E-47A4-85FA-CA77144DB29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D4792E46-8BBC-4C6A-9DFB-6EDE7DBBEC3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2E39579E-B4F0-4D9E-AC47-0E3A884B9C2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CF387885-52D7-4B9D-9A20-D11A80D6363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186C0887-0249-49EE-950A-B51F140E812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A809566F-A9A8-4BAA-9B0D-E4B96E40A3F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2111C578-2212-45F9-BCB4-1EFD313B498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185687B7-B245-42C2-B666-C7B36D4900D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AFA1F73B-28DC-40A4-9174-6ADB725AAAA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A3442D3B-7212-4D9E-8482-7B4CE9BBCE06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AEFDB72A-8899-4B56-A77D-D3AD2117E29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99BA16D9-0913-4FCE-9C8E-A459CC36D79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2250B96A-03DE-4367-B6D2-36C89B9FA96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B6DABEC1-B0C6-4400-94CF-328C8C611D7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8F890993-EFF0-4E19-A311-CF3CA2C0157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2085AF35-CE41-4BB3-A7F7-E4D9365F63C7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64BF0DE0-BE0E-4B28-B3DF-8FD149E9B9B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B8E8A0E3-21EF-496E-9593-6AD90A00E26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764BA197-2CD3-4336-94B2-212A556D069D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B69DD956-035F-465A-B37D-9C1B70EDA78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B2763987-618F-41D7-BA72-1C2105ECCB5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05F3B3DC-B0AF-4413-A876-DD2C331D828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5A3A4F98-5E15-46AE-948A-5C68D462FFC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3D674AA2-0BAC-48B3-AFE3-356ABD69344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0329BE92-247D-4738-9508-9633AA590DD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CB04A2DF-5E31-456D-8607-345C04A6E2A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79584B97-0891-48F2-AF74-2BD52D8859B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10069EB1-957E-48D4-93C1-CCB5544BFA4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6B8448FF-BAE1-4FF0-B9A0-95954219EB7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0C8CB0D1-6073-417C-BD58-062CDFD689FC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80C0825B-1BBA-46AC-9041-A484484282D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77174237-6B1C-4A9E-B495-99043352D58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4A6F40A4-1852-4C00-9995-6891BB4ADDB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8EB1D67D-CF09-4261-A9B5-776B8D2F2AF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5688F65D-9776-4F5B-A637-44F7F0BD6BE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2C72302A-8C68-452F-BB87-8C037738CF7A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4283878A-A450-4DDD-91CE-B5BFC9D23070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EE03D744-EC98-4500-811C-05C45BA3662B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8E274432-3155-4FA3-A988-F039101DB50E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5CD451BF-1C33-4CC8-A7D8-4DD98368BCD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1F484A94-49A6-4637-9853-E07E840375A1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23B21ADC-2A85-43F3-9218-A621432656F2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F8FB5BE9-2D8C-469E-BEEE-5E0627107878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32457816-BCE0-4CFD-B5B8-EA9177EA8113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31640661-63CE-4452-B67B-5355E9F33C3F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2F4C924F-8388-45CA-9EE3-49CCF47C6FA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467E48D7-D943-4147-AC43-F61117072E79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212D0F02-8E50-4E5C-884F-2E153CED3AB5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67695C28-D158-4B88-B3CD-0CACB16724E4}"/>
            </a:ext>
          </a:extLst>
        </xdr:cNvPr>
        <xdr:cNvSpPr>
          <a:spLocks noChangeArrowheads="1"/>
        </xdr:cNvSpPr>
      </xdr:nvSpPr>
      <xdr:spPr>
        <a:xfrm>
          <a:off x="12585700" y="17462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62321</xdr:colOff>
      <xdr:row>0</xdr:row>
      <xdr:rowOff>76200</xdr:rowOff>
    </xdr:from>
    <xdr:to>
      <xdr:col>3</xdr:col>
      <xdr:colOff>406128</xdr:colOff>
      <xdr:row>4</xdr:row>
      <xdr:rowOff>130810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BC797B43-8C36-404C-971F-41B36570F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21" y="76200"/>
          <a:ext cx="1455057" cy="842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23</xdr:col>
      <xdr:colOff>36286</xdr:colOff>
      <xdr:row>39</xdr:row>
      <xdr:rowOff>0</xdr:rowOff>
    </xdr:from>
    <xdr:to>
      <xdr:col>30</xdr:col>
      <xdr:colOff>571502</xdr:colOff>
      <xdr:row>47</xdr:row>
      <xdr:rowOff>80487</xdr:rowOff>
    </xdr:to>
    <xdr:sp macro="" textlink="">
      <xdr:nvSpPr>
        <xdr:cNvPr id="755" name="テキスト ボックス 754">
          <a:extLst>
            <a:ext uri="{FF2B5EF4-FFF2-40B4-BE49-F238E27FC236}">
              <a16:creationId xmlns:a16="http://schemas.microsoft.com/office/drawing/2014/main" id="{90795397-E9CB-44EE-96D5-E9C12FBE5FD5}"/>
            </a:ext>
          </a:extLst>
        </xdr:cNvPr>
        <xdr:cNvSpPr txBox="1"/>
      </xdr:nvSpPr>
      <xdr:spPr>
        <a:xfrm>
          <a:off x="12618357" y="7474857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6</xdr:col>
      <xdr:colOff>424089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2491740" y="198120"/>
          <a:ext cx="958578" cy="6070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00000000-0008-0000-0500-00006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00000000-0008-0000-0500-00006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00000000-0008-0000-0500-00006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00000000-0008-0000-0500-00006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00000000-0008-0000-0500-00007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00000000-0008-0000-0500-00007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00000000-0008-0000-0500-00007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00000000-0008-0000-0500-00007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00000000-0008-0000-0500-00007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00000000-0008-0000-0500-00007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00000000-0008-0000-0500-00007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00000000-0008-0000-0500-00007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00000000-0008-0000-0500-00007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00000000-0008-0000-0500-00007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00000000-0008-0000-0500-00007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00000000-0008-0000-0500-00007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00000000-0008-0000-0500-00007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00000000-0008-0000-0500-00007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00000000-0008-0000-0500-00007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00000000-0008-0000-0500-00007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00000000-0008-0000-0500-00008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00000000-0008-0000-0500-00008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00000000-0008-0000-0500-00008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00000000-0008-0000-0500-00008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00000000-0008-0000-0500-00008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00000000-0008-0000-0500-00008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00000000-0008-0000-0500-00008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00000000-0008-0000-0500-00008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00000000-0008-0000-0500-00008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00000000-0008-0000-0500-00008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00000000-0008-0000-0500-00008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00000000-0008-0000-0500-00008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00000000-0008-0000-0500-00008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00000000-0008-0000-0500-00008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00000000-0008-0000-0500-00008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00000000-0008-0000-0500-00008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00000000-0008-0000-0500-00009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00000000-0008-0000-0500-00009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00000000-0008-0000-0500-00009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00000000-0008-0000-0500-00009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00000000-0008-0000-0500-00009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00000000-0008-0000-0500-00009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00000000-0008-0000-0500-00009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00000000-0008-0000-0500-00009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00000000-0008-0000-0500-00009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00000000-0008-0000-0500-00009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00000000-0008-0000-0500-00009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00000000-0008-0000-0500-00009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00000000-0008-0000-0500-00009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00000000-0008-0000-0500-00009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00000000-0008-0000-0500-00009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00000000-0008-0000-0500-00009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00000000-0008-0000-0500-0000A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00000000-0008-0000-0500-0000A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00000000-0008-0000-0500-0000A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00000000-0008-0000-0500-0000A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00000000-0008-0000-0500-0000A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00000000-0008-0000-0500-0000A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00000000-0008-0000-0500-0000A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00000000-0008-0000-0500-0000A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00000000-0008-0000-0500-0000A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00000000-0008-0000-0500-0000A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00000000-0008-0000-0500-0000A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00000000-0008-0000-0500-0000A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00000000-0008-0000-0500-0000A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00000000-0008-0000-0500-0000A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00000000-0008-0000-0500-0000A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00000000-0008-0000-0500-0000A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00000000-0008-0000-0500-0000B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00000000-0008-0000-0500-0000B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00000000-0008-0000-0500-0000B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00000000-0008-0000-0500-0000B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00000000-0008-0000-0500-0000B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00000000-0008-0000-0500-0000B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0000000-0008-0000-0500-0000B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00000000-0008-0000-0500-0000B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00000000-0008-0000-0500-0000B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00000000-0008-0000-0500-0000B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00000000-0008-0000-0500-0000B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00000000-0008-0000-0500-0000B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00000000-0008-0000-0500-0000B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00000000-0008-0000-0500-0000B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00000000-0008-0000-0500-0000B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00000000-0008-0000-0500-0000B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00000000-0008-0000-0500-0000C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00000000-0008-0000-0500-0000C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00000000-0008-0000-0500-0000C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00000000-0008-0000-0500-0000C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00000000-0008-0000-0500-0000C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00000000-0008-0000-0500-0000C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00000000-0008-0000-0500-0000C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00000000-0008-0000-0500-0000C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00000000-0008-0000-0500-0000C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00000000-0008-0000-0500-0000C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00000000-0008-0000-0500-0000C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00000000-0008-0000-0500-0000C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00000000-0008-0000-0500-0000C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00000000-0008-0000-0500-0000C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00000000-0008-0000-0500-0000C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00000000-0008-0000-0500-0000C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00000000-0008-0000-0500-0000D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00000000-0008-0000-0500-0000D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00000000-0008-0000-0500-0000D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00000000-0008-0000-0500-0000D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00000000-0008-0000-0500-0000D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00000000-0008-0000-0500-0000D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00000000-0008-0000-0500-0000D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00000000-0008-0000-0500-0000D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00000000-0008-0000-0500-0000D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00000000-0008-0000-0500-0000D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00000000-0008-0000-0500-0000D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00000000-0008-0000-0500-0000D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00000000-0008-0000-0500-0000D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00000000-0008-0000-0500-0000D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00000000-0008-0000-0500-0000D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00000000-0008-0000-0500-0000D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00000000-0008-0000-0500-0000E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00000000-0008-0000-0500-0000E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00000000-0008-0000-0500-0000E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00000000-0008-0000-0500-0000E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00000000-0008-0000-0500-0000E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00000000-0008-0000-0500-0000E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00000000-0008-0000-0500-0000E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00000000-0008-0000-0500-0000E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00000000-0008-0000-0500-0000E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00000000-0008-0000-0500-0000E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00000000-0008-0000-0500-0000E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00000000-0008-0000-0500-0000E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00000000-0008-0000-0500-0000E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00000000-0008-0000-0500-0000E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00000000-0008-0000-0500-0000E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00000000-0008-0000-0500-0000E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00000000-0008-0000-0500-0000F0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00000000-0008-0000-0500-0000F1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00000000-0008-0000-0500-0000F2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00000000-0008-0000-0500-0000F3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00000000-0008-0000-0500-0000F4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00000000-0008-0000-0500-0000F5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00000000-0008-0000-0500-0000F6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00000000-0008-0000-0500-0000F7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00000000-0008-0000-0500-0000F8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00000000-0008-0000-0500-0000F9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00000000-0008-0000-0500-0000FA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00000000-0008-0000-0500-0000FB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00000000-0008-0000-0500-0000FC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00000000-0008-0000-0500-0000FD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00000000-0008-0000-0500-0000FE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00000000-0008-0000-0500-0000FF00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00000000-0008-0000-0500-00000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00000000-0008-0000-0500-00000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00000000-0008-0000-0500-00000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00000000-0008-0000-0500-00000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00000000-0008-0000-0500-00000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00000000-0008-0000-0500-00000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00000000-0008-0000-0500-00000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00000000-0008-0000-0500-00000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00000000-0008-0000-0500-00000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00000000-0008-0000-0500-00000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00000000-0008-0000-0500-00000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00000000-0008-0000-0500-00000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00000000-0008-0000-0500-00000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00000000-0008-0000-0500-00000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00000000-0008-0000-0500-00000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00000000-0008-0000-0500-00000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00000000-0008-0000-0500-00001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00000000-0008-0000-0500-00001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00000000-0008-0000-0500-00001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00000000-0008-0000-0500-00001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00000000-0008-0000-0500-00001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00000000-0008-0000-0500-00001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00000000-0008-0000-0500-00001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00000000-0008-0000-0500-00001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00000000-0008-0000-0500-00001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00000000-0008-0000-0500-00001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00000000-0008-0000-0500-00001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00000000-0008-0000-0500-00001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00000000-0008-0000-0500-00001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00000000-0008-0000-0500-00001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00000000-0008-0000-0500-00001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00000000-0008-0000-0500-00001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00000000-0008-0000-0500-00002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00000000-0008-0000-0500-00002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00000000-0008-0000-0500-00002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00000000-0008-0000-0500-00002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00000000-0008-0000-0500-00002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00000000-0008-0000-0500-00002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00000000-0008-0000-0500-00002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00000000-0008-0000-0500-00002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00000000-0008-0000-0500-00002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00000000-0008-0000-0500-00002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00000000-0008-0000-0500-00002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00000000-0008-0000-0500-00002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00000000-0008-0000-0500-00002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00000000-0008-0000-0500-00002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00000000-0008-0000-0500-00002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00000000-0008-0000-0500-00002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00000000-0008-0000-0500-00003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00000000-0008-0000-0500-00003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00000000-0008-0000-0500-00003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00000000-0008-0000-0500-00003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00000000-0008-0000-0500-00003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0000000-0008-0000-0500-00003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00000000-0008-0000-0500-00003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00000000-0008-0000-0500-00003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00000000-0008-0000-0500-00003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00000000-0008-0000-0500-00003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00000000-0008-0000-0500-00003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00000000-0008-0000-0500-00003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00000000-0008-0000-0500-00003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00000000-0008-0000-0500-00003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00000000-0008-0000-0500-00003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00000000-0008-0000-0500-00003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00000000-0008-0000-0500-00004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00000000-0008-0000-0500-00004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00000000-0008-0000-0500-00004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00000000-0008-0000-0500-00004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00000000-0008-0000-0500-00004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00000000-0008-0000-0500-00004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00000000-0008-0000-0500-00004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00000000-0008-0000-0500-00004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00000000-0008-0000-0500-00004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00000000-0008-0000-0500-00004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00000000-0008-0000-0500-00004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00000000-0008-0000-0500-00004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00000000-0008-0000-0500-00004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00000000-0008-0000-0500-00004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00000000-0008-0000-0500-00004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00000000-0008-0000-0500-00004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00000000-0008-0000-0500-00005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00000000-0008-0000-0500-00005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00000000-0008-0000-0500-00005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00000000-0008-0000-0500-00005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00000000-0008-0000-0500-00005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00000000-0008-0000-0500-00005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00000000-0008-0000-0500-00005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00000000-0008-0000-0500-00005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00000000-0008-0000-0500-00005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00000000-0008-0000-0500-00005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00000000-0008-0000-0500-00005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00000000-0008-0000-0500-00005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00000000-0008-0000-0500-00005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00000000-0008-0000-0500-00005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00000000-0008-0000-0500-00005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00000000-0008-0000-0500-00005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00000000-0008-0000-0500-00006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00000000-0008-0000-0500-00006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00000000-0008-0000-0500-00006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00000000-0008-0000-0500-00006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00000000-0008-0000-0500-00006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00000000-0008-0000-0500-00006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00000000-0008-0000-0500-00006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00000000-0008-0000-0500-00006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00000000-0008-0000-0500-00006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00000000-0008-0000-0500-00006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00000000-0008-0000-0500-00006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00000000-0008-0000-0500-00006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00000000-0008-0000-0500-00006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00000000-0008-0000-0500-00006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00000000-0008-0000-0500-00006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00000000-0008-0000-0500-00006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00000000-0008-0000-0500-00007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00000000-0008-0000-0500-00007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00000000-0008-0000-0500-00007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00000000-0008-0000-0500-00007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00000000-0008-0000-0500-00007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00000000-0008-0000-0500-00007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00000000-0008-0000-0500-00007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00000000-0008-0000-0500-00007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00000000-0008-0000-0500-00007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00000000-0008-0000-0500-00007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00000000-0008-0000-0500-00007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00000000-0008-0000-0500-00007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00000000-0008-0000-0500-00007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00000000-0008-0000-0500-00007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00000000-0008-0000-0500-00007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00000000-0008-0000-0500-00007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00000000-0008-0000-0500-00008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00000000-0008-0000-0500-00008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00000000-0008-0000-0500-00008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00000000-0008-0000-0500-00008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00000000-0008-0000-0500-00008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00000000-0008-0000-0500-00008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00000000-0008-0000-0500-00008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00000000-0008-0000-0500-00008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00000000-0008-0000-0500-00008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00000000-0008-0000-0500-00008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00000000-0008-0000-0500-00008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00000000-0008-0000-0500-00008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00000000-0008-0000-0500-00008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00000000-0008-0000-0500-00008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00000000-0008-0000-0500-00008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00000000-0008-0000-0500-00008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00000000-0008-0000-0500-00009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00000000-0008-0000-0500-00009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00000000-0008-0000-0500-00009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00000000-0008-0000-0500-00009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00000000-0008-0000-0500-00009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00000000-0008-0000-0500-00009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00000000-0008-0000-0500-00009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00000000-0008-0000-0500-00009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00000000-0008-0000-0500-00009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00000000-0008-0000-0500-00009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00000000-0008-0000-0500-00009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00000000-0008-0000-0500-00009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00000000-0008-0000-0500-00009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00000000-0008-0000-0500-00009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00000000-0008-0000-0500-00009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00000000-0008-0000-0500-00009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00000000-0008-0000-0500-0000A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00000000-0008-0000-0500-0000A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00000000-0008-0000-0500-0000A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00000000-0008-0000-0500-0000A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00000000-0008-0000-0500-0000A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00000000-0008-0000-0500-0000A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00000000-0008-0000-0500-0000A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00000000-0008-0000-0500-0000A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00000000-0008-0000-0500-0000A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00000000-0008-0000-0500-0000A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00000000-0008-0000-0500-0000A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00000000-0008-0000-0500-0000A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00000000-0008-0000-0500-0000A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00000000-0008-0000-0500-0000A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00000000-0008-0000-0500-0000A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00000000-0008-0000-0500-0000A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00000000-0008-0000-0500-0000B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00000000-0008-0000-0500-0000B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00000000-0008-0000-0500-0000B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00000000-0008-0000-0500-0000B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00000000-0008-0000-0500-0000B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00000000-0008-0000-0500-0000B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00000000-0008-0000-0500-0000B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00000000-0008-0000-0500-0000B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00000000-0008-0000-0500-0000B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00000000-0008-0000-0500-0000B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00000000-0008-0000-0500-0000B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00000000-0008-0000-0500-0000B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00000000-0008-0000-0500-0000B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00000000-0008-0000-0500-0000B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00000000-0008-0000-0500-0000B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00000000-0008-0000-0500-0000B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00000000-0008-0000-0500-0000C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00000000-0008-0000-0500-0000C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00000000-0008-0000-0500-0000C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00000000-0008-0000-0500-0000C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00000000-0008-0000-0500-0000C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00000000-0008-0000-0500-0000C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00000000-0008-0000-0500-0000C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00000000-0008-0000-0500-0000C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00000000-0008-0000-0500-0000C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00000000-0008-0000-0500-0000C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00000000-0008-0000-0500-0000C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00000000-0008-0000-0500-0000C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00000000-0008-0000-0500-0000C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00000000-0008-0000-0500-0000C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00000000-0008-0000-0500-0000C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00000000-0008-0000-0500-0000C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00000000-0008-0000-0500-0000D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00000000-0008-0000-0500-0000D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00000000-0008-0000-0500-0000D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00000000-0008-0000-0500-0000D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00000000-0008-0000-0500-0000D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00000000-0008-0000-0500-0000D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00000000-0008-0000-0500-0000D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00000000-0008-0000-0500-0000D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00000000-0008-0000-0500-0000D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00000000-0008-0000-0500-0000D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00000000-0008-0000-0500-0000D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00000000-0008-0000-0500-0000D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00000000-0008-0000-0500-0000D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00000000-0008-0000-0500-0000D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00000000-0008-0000-0500-0000D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00000000-0008-0000-0500-0000D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00000000-0008-0000-0500-0000E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00000000-0008-0000-0500-0000E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00000000-0008-0000-0500-0000E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00000000-0008-0000-0500-0000E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00000000-0008-0000-0500-0000E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00000000-0008-0000-0500-0000E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00000000-0008-0000-0500-0000E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00000000-0008-0000-0500-0000E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00000000-0008-0000-0500-0000E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00000000-0008-0000-0500-0000E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00000000-0008-0000-0500-0000E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00000000-0008-0000-0500-0000E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00000000-0008-0000-0500-0000E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00000000-0008-0000-0500-0000E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00000000-0008-0000-0500-0000E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00000000-0008-0000-0500-0000E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00000000-0008-0000-0500-0000F0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00000000-0008-0000-0500-0000F1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00000000-0008-0000-0500-0000F2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00000000-0008-0000-0500-0000F3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00000000-0008-0000-0500-0000F4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00000000-0008-0000-0500-0000F5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00000000-0008-0000-0500-0000F6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00000000-0008-0000-0500-0000F7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00000000-0008-0000-0500-0000F8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00000000-0008-0000-0500-0000F9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00000000-0008-0000-0500-0000FA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00000000-0008-0000-0500-0000FB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00000000-0008-0000-0500-0000FC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00000000-0008-0000-0500-0000FD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00000000-0008-0000-0500-0000FE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00000000-0008-0000-0500-0000FF01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00000000-0008-0000-0500-00000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00000000-0008-0000-0500-00000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00000000-0008-0000-0500-00000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00000000-0008-0000-0500-00000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00000000-0008-0000-0500-00000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00000000-0008-0000-0500-00000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00000000-0008-0000-0500-00000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00000000-0008-0000-0500-00000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00000000-0008-0000-0500-00000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00000000-0008-0000-0500-00000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00000000-0008-0000-0500-00000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00000000-0008-0000-0500-00000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00000000-0008-0000-0500-00000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00000000-0008-0000-0500-00000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00000000-0008-0000-0500-00000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00000000-0008-0000-0500-00000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00000000-0008-0000-0500-00001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00000000-0008-0000-0500-00001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00000000-0008-0000-0500-00001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00000000-0008-0000-0500-00001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00000000-0008-0000-0500-00001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00000000-0008-0000-0500-00001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00000000-0008-0000-0500-00001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00000000-0008-0000-0500-00001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00000000-0008-0000-0500-00001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00000000-0008-0000-0500-00001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00000000-0008-0000-0500-00001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00000000-0008-0000-0500-00001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00000000-0008-0000-0500-00001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00000000-0008-0000-0500-00001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00000000-0008-0000-0500-00001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00000000-0008-0000-0500-00001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00000000-0008-0000-0500-00002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00000000-0008-0000-0500-00002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00000000-0008-0000-0500-00002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00000000-0008-0000-0500-00002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00000000-0008-0000-0500-00002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00000000-0008-0000-0500-00002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00000000-0008-0000-0500-00002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00000000-0008-0000-0500-00002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00000000-0008-0000-0500-00002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00000000-0008-0000-0500-00002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00000000-0008-0000-0500-00002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00000000-0008-0000-0500-00002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00000000-0008-0000-0500-00002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00000000-0008-0000-0500-00002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00000000-0008-0000-0500-00002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00000000-0008-0000-0500-00002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00000000-0008-0000-0500-00003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00000000-0008-0000-0500-00003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00000000-0008-0000-0500-00003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00000000-0008-0000-0500-00003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00000000-0008-0000-0500-00003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00000000-0008-0000-0500-00003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00000000-0008-0000-0500-00003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00000000-0008-0000-0500-00003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00000000-0008-0000-0500-00003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00000000-0008-0000-0500-00003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00000000-0008-0000-0500-00003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00000000-0008-0000-0500-00003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00000000-0008-0000-0500-00003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00000000-0008-0000-0500-00003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00000000-0008-0000-0500-00003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00000000-0008-0000-0500-00003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00000000-0008-0000-0500-00004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00000000-0008-0000-0500-00004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00000000-0008-0000-0500-00004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00000000-0008-0000-0500-00004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00000000-0008-0000-0500-00004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00000000-0008-0000-0500-00004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00000000-0008-0000-0500-00004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00000000-0008-0000-0500-00004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00000000-0008-0000-0500-00004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00000000-0008-0000-0500-00004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00000000-0008-0000-0500-00004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00000000-0008-0000-0500-00004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00000000-0008-0000-0500-00004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00000000-0008-0000-0500-00004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00000000-0008-0000-0500-00004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00000000-0008-0000-0500-00004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00000000-0008-0000-0500-00005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00000000-0008-0000-0500-00005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00000000-0008-0000-0500-00005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00000000-0008-0000-0500-00005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00000000-0008-0000-0500-00005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00000000-0008-0000-0500-00005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00000000-0008-0000-0500-00005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00000000-0008-0000-0500-00005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00000000-0008-0000-0500-00005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00000000-0008-0000-0500-00005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00000000-0008-0000-0500-00005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00000000-0008-0000-0500-00005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00000000-0008-0000-0500-00005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00000000-0008-0000-0500-00005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00000000-0008-0000-0500-00005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00000000-0008-0000-0500-00005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00000000-0008-0000-0500-00006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00000000-0008-0000-0500-00006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00000000-0008-0000-0500-00006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00000000-0008-0000-0500-00006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00000000-0008-0000-0500-00006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00000000-0008-0000-0500-00006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00000000-0008-0000-0500-00006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00000000-0008-0000-0500-00006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00000000-0008-0000-0500-00006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00000000-0008-0000-0500-00006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00000000-0008-0000-0500-00006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00000000-0008-0000-0500-00006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00000000-0008-0000-0500-00006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00000000-0008-0000-0500-00006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00000000-0008-0000-0500-00006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00000000-0008-0000-0500-00006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00000000-0008-0000-0500-00007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00000000-0008-0000-0500-00007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0000000-0008-0000-0500-00007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00000000-0008-0000-0500-00007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00000000-0008-0000-0500-00007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00000000-0008-0000-0500-00007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00000000-0008-0000-0500-00007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00000000-0008-0000-0500-00007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00000000-0008-0000-0500-00007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00000000-0008-0000-0500-00007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00000000-0008-0000-0500-00007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00000000-0008-0000-0500-00007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00000000-0008-0000-0500-00007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00000000-0008-0000-0500-00007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00000000-0008-0000-0500-00007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00000000-0008-0000-0500-00007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00000000-0008-0000-0500-00008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00000000-0008-0000-0500-00008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00000000-0008-0000-0500-00008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00000000-0008-0000-0500-00008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00000000-0008-0000-0500-00008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00000000-0008-0000-0500-00008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00000000-0008-0000-0500-00008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00000000-0008-0000-0500-00008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00000000-0008-0000-0500-00008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00000000-0008-0000-0500-00008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00000000-0008-0000-0500-00008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00000000-0008-0000-0500-00008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00000000-0008-0000-0500-00008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00000000-0008-0000-0500-00008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00000000-0008-0000-0500-00008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00000000-0008-0000-0500-00008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00000000-0008-0000-0500-00009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00000000-0008-0000-0500-00009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00000000-0008-0000-0500-00009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00000000-0008-0000-0500-00009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00000000-0008-0000-0500-00009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00000000-0008-0000-0500-00009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00000000-0008-0000-0500-00009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00000000-0008-0000-0500-00009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00000000-0008-0000-0500-00009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00000000-0008-0000-0500-00009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00000000-0008-0000-0500-00009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00000000-0008-0000-0500-00009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00000000-0008-0000-0500-00009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00000000-0008-0000-0500-00009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00000000-0008-0000-0500-00009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00000000-0008-0000-0500-00009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00000000-0008-0000-0500-0000A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00000000-0008-0000-0500-0000A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00000000-0008-0000-0500-0000A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00000000-0008-0000-0500-0000A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00000000-0008-0000-0500-0000A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00000000-0008-0000-0500-0000A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00000000-0008-0000-0500-0000A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00000000-0008-0000-0500-0000A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00000000-0008-0000-0500-0000A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00000000-0008-0000-0500-0000A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00000000-0008-0000-0500-0000A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00000000-0008-0000-0500-0000A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00000000-0008-0000-0500-0000A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00000000-0008-0000-0500-0000A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00000000-0008-0000-0500-0000A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00000000-0008-0000-0500-0000A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00000000-0008-0000-0500-0000B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00000000-0008-0000-0500-0000B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00000000-0008-0000-0500-0000B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00000000-0008-0000-0500-0000B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00000000-0008-0000-0500-0000B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00000000-0008-0000-0500-0000B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00000000-0008-0000-0500-0000B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00000000-0008-0000-0500-0000B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00000000-0008-0000-0500-0000B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00000000-0008-0000-0500-0000B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00000000-0008-0000-0500-0000B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00000000-0008-0000-0500-0000B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00000000-0008-0000-0500-0000B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00000000-0008-0000-0500-0000B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00000000-0008-0000-0500-0000B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00000000-0008-0000-0500-0000B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00000000-0008-0000-0500-0000C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00000000-0008-0000-0500-0000C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00000000-0008-0000-0500-0000C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00000000-0008-0000-0500-0000C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00000000-0008-0000-0500-0000C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00000000-0008-0000-0500-0000C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00000000-0008-0000-0500-0000C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00000000-0008-0000-0500-0000C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00000000-0008-0000-0500-0000C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00000000-0008-0000-0500-0000C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00000000-0008-0000-0500-0000C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00000000-0008-0000-0500-0000C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00000000-0008-0000-0500-0000C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00000000-0008-0000-0500-0000C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00000000-0008-0000-0500-0000C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00000000-0008-0000-0500-0000C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00000000-0008-0000-0500-0000D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00000000-0008-0000-0500-0000D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00000000-0008-0000-0500-0000D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00000000-0008-0000-0500-0000D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00000000-0008-0000-0500-0000D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00000000-0008-0000-0500-0000D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00000000-0008-0000-0500-0000D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00000000-0008-0000-0500-0000D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00000000-0008-0000-0500-0000D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00000000-0008-0000-0500-0000D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00000000-0008-0000-0500-0000D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00000000-0008-0000-0500-0000D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00000000-0008-0000-0500-0000D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00000000-0008-0000-0500-0000D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00000000-0008-0000-0500-0000D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00000000-0008-0000-0500-0000D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00000000-0008-0000-0500-0000E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00000000-0008-0000-0500-0000E1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00000000-0008-0000-0500-0000E2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00000000-0008-0000-0500-0000E3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00000000-0008-0000-0500-0000E4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00000000-0008-0000-0500-0000E5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00000000-0008-0000-0500-0000E6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00000000-0008-0000-0500-0000E7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00000000-0008-0000-0500-0000E8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00000000-0008-0000-0500-0000E9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00000000-0008-0000-0500-0000EA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00000000-0008-0000-0500-0000EB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00000000-0008-0000-0500-0000EC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00000000-0008-0000-0500-0000ED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00000000-0008-0000-0500-0000EE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00000000-0008-0000-0500-0000EF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00000000-0008-0000-0500-0000F0020000}"/>
            </a:ext>
          </a:extLst>
        </xdr:cNvPr>
        <xdr:cNvSpPr>
          <a:spLocks noChangeArrowheads="1"/>
        </xdr:cNvSpPr>
      </xdr:nvSpPr>
      <xdr:spPr>
        <a:xfrm>
          <a:off x="12816840" y="17526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62321</xdr:colOff>
      <xdr:row>0</xdr:row>
      <xdr:rowOff>76200</xdr:rowOff>
    </xdr:from>
    <xdr:to>
      <xdr:col>3</xdr:col>
      <xdr:colOff>406128</xdr:colOff>
      <xdr:row>4</xdr:row>
      <xdr:rowOff>130810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00000000-0008-0000-05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21" y="76200"/>
          <a:ext cx="1425847" cy="847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23</xdr:col>
      <xdr:colOff>36286</xdr:colOff>
      <xdr:row>38</xdr:row>
      <xdr:rowOff>145143</xdr:rowOff>
    </xdr:from>
    <xdr:to>
      <xdr:col>30</xdr:col>
      <xdr:colOff>571502</xdr:colOff>
      <xdr:row>47</xdr:row>
      <xdr:rowOff>35130</xdr:rowOff>
    </xdr:to>
    <xdr:sp macro="" textlink="">
      <xdr:nvSpPr>
        <xdr:cNvPr id="756" name="テキスト ボックス 755">
          <a:extLst>
            <a:ext uri="{FF2B5EF4-FFF2-40B4-BE49-F238E27FC236}">
              <a16:creationId xmlns:a16="http://schemas.microsoft.com/office/drawing/2014/main" id="{A04BB6CD-554E-4C3C-B239-05102797475B}"/>
            </a:ext>
          </a:extLst>
        </xdr:cNvPr>
        <xdr:cNvSpPr txBox="1"/>
      </xdr:nvSpPr>
      <xdr:spPr>
        <a:xfrm>
          <a:off x="12618357" y="7429500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4</xdr:col>
      <xdr:colOff>326119</xdr:colOff>
      <xdr:row>4</xdr:row>
      <xdr:rowOff>12700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C3748EE3-9362-41AE-A35E-3A60E56AC15E}"/>
            </a:ext>
          </a:extLst>
        </xdr:cNvPr>
        <xdr:cNvSpPr/>
      </xdr:nvSpPr>
      <xdr:spPr>
        <a:xfrm>
          <a:off x="2752725" y="200025"/>
          <a:ext cx="1021444" cy="612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2BA10940-7063-4179-A587-233713AC1AF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8C3F7F12-E473-4386-927D-63A211C4327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DB681ED8-D42A-4F1F-A722-34C88F5E4BE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" name="Oval 4">
          <a:extLst>
            <a:ext uri="{FF2B5EF4-FFF2-40B4-BE49-F238E27FC236}">
              <a16:creationId xmlns:a16="http://schemas.microsoft.com/office/drawing/2014/main" id="{F462FDEA-9695-458F-AA63-E541B0FDEEC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19C151F-F7F6-41CF-8216-6F4C1330A4D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89D5B749-A8A0-4C29-B8F9-EB0D64D2896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348B711-2205-4371-A98C-C059192F681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74DC95E0-4036-4143-A6FA-3A9BD3F31A9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78862B3F-6C49-418C-B824-34A56453AD1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BDC56E36-2DBC-4628-A384-E9DDB82E3E5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9E05CEC2-6015-4541-8EC5-FA5F05DFCBD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344CEFB1-D1A5-4434-B61C-FA42F8E926F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73841342-2C5C-42F8-81A5-F0A9B43B00B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F0811494-3B23-4613-AAEE-8896C532749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F1F86EB4-27C2-42AE-A46D-AC3E9DD4DAE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1AF067D-BD96-4D66-B390-A837C4F3983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9010DBD7-969F-43AB-BBB3-87D8B529C3C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FCD1DBC7-06DA-445F-A88C-3CDCF0DCEAF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A8D940C4-02D2-4D61-BF72-FA3424B5B89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A466ACD3-64A9-4CB2-AA0D-BF9FFD3B242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" name="Oval 23">
          <a:extLst>
            <a:ext uri="{FF2B5EF4-FFF2-40B4-BE49-F238E27FC236}">
              <a16:creationId xmlns:a16="http://schemas.microsoft.com/office/drawing/2014/main" id="{38A87B5A-A9BA-48CD-B03C-8964B31C58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" name="Oval 24">
          <a:extLst>
            <a:ext uri="{FF2B5EF4-FFF2-40B4-BE49-F238E27FC236}">
              <a16:creationId xmlns:a16="http://schemas.microsoft.com/office/drawing/2014/main" id="{3E8E60C5-277D-45CC-AD74-531430190DD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" name="Oval 25">
          <a:extLst>
            <a:ext uri="{FF2B5EF4-FFF2-40B4-BE49-F238E27FC236}">
              <a16:creationId xmlns:a16="http://schemas.microsoft.com/office/drawing/2014/main" id="{E6FF98EF-C9A1-4956-878B-B9D02E60647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" name="Oval 26">
          <a:extLst>
            <a:ext uri="{FF2B5EF4-FFF2-40B4-BE49-F238E27FC236}">
              <a16:creationId xmlns:a16="http://schemas.microsoft.com/office/drawing/2014/main" id="{B0586305-2556-4B8B-80BC-E770D6C0CFC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" name="Oval 27">
          <a:extLst>
            <a:ext uri="{FF2B5EF4-FFF2-40B4-BE49-F238E27FC236}">
              <a16:creationId xmlns:a16="http://schemas.microsoft.com/office/drawing/2014/main" id="{7785349A-ED61-483F-B09E-44BC79540F5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" name="Oval 28">
          <a:extLst>
            <a:ext uri="{FF2B5EF4-FFF2-40B4-BE49-F238E27FC236}">
              <a16:creationId xmlns:a16="http://schemas.microsoft.com/office/drawing/2014/main" id="{F92B6AEE-71E8-4FFF-AFD0-53E756B9C6B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" name="Oval 29">
          <a:extLst>
            <a:ext uri="{FF2B5EF4-FFF2-40B4-BE49-F238E27FC236}">
              <a16:creationId xmlns:a16="http://schemas.microsoft.com/office/drawing/2014/main" id="{34BCD0BC-5300-4800-BFAA-42BE9F51559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" name="Oval 30">
          <a:extLst>
            <a:ext uri="{FF2B5EF4-FFF2-40B4-BE49-F238E27FC236}">
              <a16:creationId xmlns:a16="http://schemas.microsoft.com/office/drawing/2014/main" id="{D6F79CD9-4793-4CFE-8E97-B9ACAFF4B7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" name="Oval 31">
          <a:extLst>
            <a:ext uri="{FF2B5EF4-FFF2-40B4-BE49-F238E27FC236}">
              <a16:creationId xmlns:a16="http://schemas.microsoft.com/office/drawing/2014/main" id="{C48C57B4-4A86-43A6-9586-0009E54C952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" name="Oval 32">
          <a:extLst>
            <a:ext uri="{FF2B5EF4-FFF2-40B4-BE49-F238E27FC236}">
              <a16:creationId xmlns:a16="http://schemas.microsoft.com/office/drawing/2014/main" id="{4CB0F0B7-FC17-428E-9E7C-C80400EDAD9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" name="Oval 33">
          <a:extLst>
            <a:ext uri="{FF2B5EF4-FFF2-40B4-BE49-F238E27FC236}">
              <a16:creationId xmlns:a16="http://schemas.microsoft.com/office/drawing/2014/main" id="{95901C63-A57E-4B87-83DF-D13146027C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" name="Oval 34">
          <a:extLst>
            <a:ext uri="{FF2B5EF4-FFF2-40B4-BE49-F238E27FC236}">
              <a16:creationId xmlns:a16="http://schemas.microsoft.com/office/drawing/2014/main" id="{F9664A12-1194-48E1-B43A-B1C99180364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" name="Oval 37">
          <a:extLst>
            <a:ext uri="{FF2B5EF4-FFF2-40B4-BE49-F238E27FC236}">
              <a16:creationId xmlns:a16="http://schemas.microsoft.com/office/drawing/2014/main" id="{41A0BFDE-57BD-4FEC-AD11-67CE1196406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" name="Oval 38">
          <a:extLst>
            <a:ext uri="{FF2B5EF4-FFF2-40B4-BE49-F238E27FC236}">
              <a16:creationId xmlns:a16="http://schemas.microsoft.com/office/drawing/2014/main" id="{65073297-D36C-45B8-94A4-7355144D947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" name="Oval 39">
          <a:extLst>
            <a:ext uri="{FF2B5EF4-FFF2-40B4-BE49-F238E27FC236}">
              <a16:creationId xmlns:a16="http://schemas.microsoft.com/office/drawing/2014/main" id="{2C82FF86-D495-4CAE-93DB-EC910AD2C73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" name="Oval 40">
          <a:extLst>
            <a:ext uri="{FF2B5EF4-FFF2-40B4-BE49-F238E27FC236}">
              <a16:creationId xmlns:a16="http://schemas.microsoft.com/office/drawing/2014/main" id="{8D941D3A-DB03-4A2C-B941-454C880CBC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" name="Oval 41">
          <a:extLst>
            <a:ext uri="{FF2B5EF4-FFF2-40B4-BE49-F238E27FC236}">
              <a16:creationId xmlns:a16="http://schemas.microsoft.com/office/drawing/2014/main" id="{BE54A9B0-2C3F-4314-BBEA-9F509B3242F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" name="Oval 42">
          <a:extLst>
            <a:ext uri="{FF2B5EF4-FFF2-40B4-BE49-F238E27FC236}">
              <a16:creationId xmlns:a16="http://schemas.microsoft.com/office/drawing/2014/main" id="{8951F009-F93F-4352-9E30-3B4E21B461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" name="Oval 43">
          <a:extLst>
            <a:ext uri="{FF2B5EF4-FFF2-40B4-BE49-F238E27FC236}">
              <a16:creationId xmlns:a16="http://schemas.microsoft.com/office/drawing/2014/main" id="{661F8101-ED3E-45AD-B169-A46C5CBD962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" name="Oval 44">
          <a:extLst>
            <a:ext uri="{FF2B5EF4-FFF2-40B4-BE49-F238E27FC236}">
              <a16:creationId xmlns:a16="http://schemas.microsoft.com/office/drawing/2014/main" id="{06218596-65E9-4725-9563-42C0DC47B2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" name="Oval 45">
          <a:extLst>
            <a:ext uri="{FF2B5EF4-FFF2-40B4-BE49-F238E27FC236}">
              <a16:creationId xmlns:a16="http://schemas.microsoft.com/office/drawing/2014/main" id="{BB8A8770-6212-4060-9D14-7881C11861E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" name="Oval 46">
          <a:extLst>
            <a:ext uri="{FF2B5EF4-FFF2-40B4-BE49-F238E27FC236}">
              <a16:creationId xmlns:a16="http://schemas.microsoft.com/office/drawing/2014/main" id="{414A3027-A703-4038-B2C5-B8EC3F84580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" name="Oval 47">
          <a:extLst>
            <a:ext uri="{FF2B5EF4-FFF2-40B4-BE49-F238E27FC236}">
              <a16:creationId xmlns:a16="http://schemas.microsoft.com/office/drawing/2014/main" id="{B845DD48-97D5-48A7-98D4-D87CAF37C0B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" name="Oval 48">
          <a:extLst>
            <a:ext uri="{FF2B5EF4-FFF2-40B4-BE49-F238E27FC236}">
              <a16:creationId xmlns:a16="http://schemas.microsoft.com/office/drawing/2014/main" id="{59DAC5A6-02AD-4B40-8FEB-2D354B5D025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" name="Oval 49">
          <a:extLst>
            <a:ext uri="{FF2B5EF4-FFF2-40B4-BE49-F238E27FC236}">
              <a16:creationId xmlns:a16="http://schemas.microsoft.com/office/drawing/2014/main" id="{1D48366B-8891-4AD2-9551-961DCF1249F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" name="Oval 50">
          <a:extLst>
            <a:ext uri="{FF2B5EF4-FFF2-40B4-BE49-F238E27FC236}">
              <a16:creationId xmlns:a16="http://schemas.microsoft.com/office/drawing/2014/main" id="{99796B22-9844-4F38-8612-066D822FE49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" name="Oval 51">
          <a:extLst>
            <a:ext uri="{FF2B5EF4-FFF2-40B4-BE49-F238E27FC236}">
              <a16:creationId xmlns:a16="http://schemas.microsoft.com/office/drawing/2014/main" id="{F88C6A05-3815-4B30-9C64-DFE1972D13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" name="Oval 52">
          <a:extLst>
            <a:ext uri="{FF2B5EF4-FFF2-40B4-BE49-F238E27FC236}">
              <a16:creationId xmlns:a16="http://schemas.microsoft.com/office/drawing/2014/main" id="{1063C483-CC07-43ED-A125-D34D1E572F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" name="Oval 53">
          <a:extLst>
            <a:ext uri="{FF2B5EF4-FFF2-40B4-BE49-F238E27FC236}">
              <a16:creationId xmlns:a16="http://schemas.microsoft.com/office/drawing/2014/main" id="{5F57C229-3AEB-4C40-A6A4-AFC6A5EDC1C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" name="Oval 54">
          <a:extLst>
            <a:ext uri="{FF2B5EF4-FFF2-40B4-BE49-F238E27FC236}">
              <a16:creationId xmlns:a16="http://schemas.microsoft.com/office/drawing/2014/main" id="{A45C9B63-66F4-4093-BF3C-42C666F5B00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" name="Oval 55">
          <a:extLst>
            <a:ext uri="{FF2B5EF4-FFF2-40B4-BE49-F238E27FC236}">
              <a16:creationId xmlns:a16="http://schemas.microsoft.com/office/drawing/2014/main" id="{A9A19A42-4324-449C-981B-4014E2A5DD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" name="Oval 56">
          <a:extLst>
            <a:ext uri="{FF2B5EF4-FFF2-40B4-BE49-F238E27FC236}">
              <a16:creationId xmlns:a16="http://schemas.microsoft.com/office/drawing/2014/main" id="{B0844A23-7C6A-4AED-B79F-AC37A30DA3B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" name="Oval 57">
          <a:extLst>
            <a:ext uri="{FF2B5EF4-FFF2-40B4-BE49-F238E27FC236}">
              <a16:creationId xmlns:a16="http://schemas.microsoft.com/office/drawing/2014/main" id="{D56C32E2-B31D-4A2D-B7DF-2FC67D34CA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" name="Oval 58">
          <a:extLst>
            <a:ext uri="{FF2B5EF4-FFF2-40B4-BE49-F238E27FC236}">
              <a16:creationId xmlns:a16="http://schemas.microsoft.com/office/drawing/2014/main" id="{45B30F01-C868-49A2-B465-D888F898C6C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" name="Oval 59">
          <a:extLst>
            <a:ext uri="{FF2B5EF4-FFF2-40B4-BE49-F238E27FC236}">
              <a16:creationId xmlns:a16="http://schemas.microsoft.com/office/drawing/2014/main" id="{7A669AAB-116F-43A8-870F-4CE8B4F3B90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" name="Oval 60">
          <a:extLst>
            <a:ext uri="{FF2B5EF4-FFF2-40B4-BE49-F238E27FC236}">
              <a16:creationId xmlns:a16="http://schemas.microsoft.com/office/drawing/2014/main" id="{58FD9222-A2D1-4307-BB05-FC2E5B66506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" name="Oval 61">
          <a:extLst>
            <a:ext uri="{FF2B5EF4-FFF2-40B4-BE49-F238E27FC236}">
              <a16:creationId xmlns:a16="http://schemas.microsoft.com/office/drawing/2014/main" id="{135750D4-9273-4605-B73E-978BDDB1585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" name="Oval 62">
          <a:extLst>
            <a:ext uri="{FF2B5EF4-FFF2-40B4-BE49-F238E27FC236}">
              <a16:creationId xmlns:a16="http://schemas.microsoft.com/office/drawing/2014/main" id="{BD7D7799-B4B7-4CD6-84E0-2C81F25BC41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" name="Oval 63">
          <a:extLst>
            <a:ext uri="{FF2B5EF4-FFF2-40B4-BE49-F238E27FC236}">
              <a16:creationId xmlns:a16="http://schemas.microsoft.com/office/drawing/2014/main" id="{9462AE76-107D-41E6-A325-BFD267E10F0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" name="Oval 64">
          <a:extLst>
            <a:ext uri="{FF2B5EF4-FFF2-40B4-BE49-F238E27FC236}">
              <a16:creationId xmlns:a16="http://schemas.microsoft.com/office/drawing/2014/main" id="{D067B6E5-7146-4517-869B-85C6BCC0062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" name="Oval 65">
          <a:extLst>
            <a:ext uri="{FF2B5EF4-FFF2-40B4-BE49-F238E27FC236}">
              <a16:creationId xmlns:a16="http://schemas.microsoft.com/office/drawing/2014/main" id="{B81C039B-9F64-4B9D-9256-6C43BCEC057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" name="Oval 66">
          <a:extLst>
            <a:ext uri="{FF2B5EF4-FFF2-40B4-BE49-F238E27FC236}">
              <a16:creationId xmlns:a16="http://schemas.microsoft.com/office/drawing/2014/main" id="{83476723-B5EB-4E80-9CF1-002C040E42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" name="Oval 67">
          <a:extLst>
            <a:ext uri="{FF2B5EF4-FFF2-40B4-BE49-F238E27FC236}">
              <a16:creationId xmlns:a16="http://schemas.microsoft.com/office/drawing/2014/main" id="{2C73828F-B8D3-40A8-9D49-AB19DC86CB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" name="Oval 68">
          <a:extLst>
            <a:ext uri="{FF2B5EF4-FFF2-40B4-BE49-F238E27FC236}">
              <a16:creationId xmlns:a16="http://schemas.microsoft.com/office/drawing/2014/main" id="{9D164B2E-7A0A-4A7F-9CC7-9EC6EF348CC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" name="Oval 69">
          <a:extLst>
            <a:ext uri="{FF2B5EF4-FFF2-40B4-BE49-F238E27FC236}">
              <a16:creationId xmlns:a16="http://schemas.microsoft.com/office/drawing/2014/main" id="{B15D6A0E-ADF0-4476-93ED-A540A799E2B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" name="Oval 70">
          <a:extLst>
            <a:ext uri="{FF2B5EF4-FFF2-40B4-BE49-F238E27FC236}">
              <a16:creationId xmlns:a16="http://schemas.microsoft.com/office/drawing/2014/main" id="{1A81806E-C40B-4844-BEF5-A77D5FEE58A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" name="Oval 71">
          <a:extLst>
            <a:ext uri="{FF2B5EF4-FFF2-40B4-BE49-F238E27FC236}">
              <a16:creationId xmlns:a16="http://schemas.microsoft.com/office/drawing/2014/main" id="{2CE10A89-6436-469A-9425-69B2F6321E0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" name="Oval 72">
          <a:extLst>
            <a:ext uri="{FF2B5EF4-FFF2-40B4-BE49-F238E27FC236}">
              <a16:creationId xmlns:a16="http://schemas.microsoft.com/office/drawing/2014/main" id="{0679DAC5-5A0F-4AAC-81DB-BA036B46C3E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" name="Oval 73">
          <a:extLst>
            <a:ext uri="{FF2B5EF4-FFF2-40B4-BE49-F238E27FC236}">
              <a16:creationId xmlns:a16="http://schemas.microsoft.com/office/drawing/2014/main" id="{FC617BE1-F77B-4A05-8649-C450CDEC2A9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" name="Oval 74">
          <a:extLst>
            <a:ext uri="{FF2B5EF4-FFF2-40B4-BE49-F238E27FC236}">
              <a16:creationId xmlns:a16="http://schemas.microsoft.com/office/drawing/2014/main" id="{8DB74102-155A-42A1-96F5-769F18A7A7E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" name="Oval 75">
          <a:extLst>
            <a:ext uri="{FF2B5EF4-FFF2-40B4-BE49-F238E27FC236}">
              <a16:creationId xmlns:a16="http://schemas.microsoft.com/office/drawing/2014/main" id="{7E832194-0D50-4D80-8FEC-55297DBD1A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" name="Oval 76">
          <a:extLst>
            <a:ext uri="{FF2B5EF4-FFF2-40B4-BE49-F238E27FC236}">
              <a16:creationId xmlns:a16="http://schemas.microsoft.com/office/drawing/2014/main" id="{1E34EEDA-FD18-455F-A2A9-0DA6644BB17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5" name="Oval 77">
          <a:extLst>
            <a:ext uri="{FF2B5EF4-FFF2-40B4-BE49-F238E27FC236}">
              <a16:creationId xmlns:a16="http://schemas.microsoft.com/office/drawing/2014/main" id="{8836903E-CB0E-4DA9-AD95-B19820777D6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6" name="Oval 78">
          <a:extLst>
            <a:ext uri="{FF2B5EF4-FFF2-40B4-BE49-F238E27FC236}">
              <a16:creationId xmlns:a16="http://schemas.microsoft.com/office/drawing/2014/main" id="{BA188CF7-E21E-4441-83CD-8D6E9022C3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7" name="Oval 79">
          <a:extLst>
            <a:ext uri="{FF2B5EF4-FFF2-40B4-BE49-F238E27FC236}">
              <a16:creationId xmlns:a16="http://schemas.microsoft.com/office/drawing/2014/main" id="{91FE82FA-3C47-4F79-A6E8-F4F7397DD69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8" name="Oval 80">
          <a:extLst>
            <a:ext uri="{FF2B5EF4-FFF2-40B4-BE49-F238E27FC236}">
              <a16:creationId xmlns:a16="http://schemas.microsoft.com/office/drawing/2014/main" id="{9DC0C0B7-AED9-41EF-8FCA-5A374AD940F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9" name="Oval 81">
          <a:extLst>
            <a:ext uri="{FF2B5EF4-FFF2-40B4-BE49-F238E27FC236}">
              <a16:creationId xmlns:a16="http://schemas.microsoft.com/office/drawing/2014/main" id="{FB72B254-4750-4394-BE1F-C1008AB3808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0" name="Oval 82">
          <a:extLst>
            <a:ext uri="{FF2B5EF4-FFF2-40B4-BE49-F238E27FC236}">
              <a16:creationId xmlns:a16="http://schemas.microsoft.com/office/drawing/2014/main" id="{C6962990-8725-4744-8032-CA40FF4AB9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1" name="Oval 83">
          <a:extLst>
            <a:ext uri="{FF2B5EF4-FFF2-40B4-BE49-F238E27FC236}">
              <a16:creationId xmlns:a16="http://schemas.microsoft.com/office/drawing/2014/main" id="{995A6FE7-0BB5-4684-8D05-9E154FCAD33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2" name="Oval 84">
          <a:extLst>
            <a:ext uri="{FF2B5EF4-FFF2-40B4-BE49-F238E27FC236}">
              <a16:creationId xmlns:a16="http://schemas.microsoft.com/office/drawing/2014/main" id="{08925FAB-7A26-4878-9089-11B69F63C01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3" name="Oval 85">
          <a:extLst>
            <a:ext uri="{FF2B5EF4-FFF2-40B4-BE49-F238E27FC236}">
              <a16:creationId xmlns:a16="http://schemas.microsoft.com/office/drawing/2014/main" id="{2B081012-19B4-48E3-8924-5237A11193D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4" name="Oval 86">
          <a:extLst>
            <a:ext uri="{FF2B5EF4-FFF2-40B4-BE49-F238E27FC236}">
              <a16:creationId xmlns:a16="http://schemas.microsoft.com/office/drawing/2014/main" id="{01E5CCC2-E63C-418A-894D-810D535234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5" name="Oval 87">
          <a:extLst>
            <a:ext uri="{FF2B5EF4-FFF2-40B4-BE49-F238E27FC236}">
              <a16:creationId xmlns:a16="http://schemas.microsoft.com/office/drawing/2014/main" id="{80C11D5F-33A3-499B-A6A8-1C678AB855A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6" name="Oval 88">
          <a:extLst>
            <a:ext uri="{FF2B5EF4-FFF2-40B4-BE49-F238E27FC236}">
              <a16:creationId xmlns:a16="http://schemas.microsoft.com/office/drawing/2014/main" id="{3E25A9BC-9DAB-4E17-BCFC-7A18E487C7E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7" name="Oval 89">
          <a:extLst>
            <a:ext uri="{FF2B5EF4-FFF2-40B4-BE49-F238E27FC236}">
              <a16:creationId xmlns:a16="http://schemas.microsoft.com/office/drawing/2014/main" id="{C7E2DFE6-136F-4F10-8E54-F48EE30A0C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8" name="Oval 90">
          <a:extLst>
            <a:ext uri="{FF2B5EF4-FFF2-40B4-BE49-F238E27FC236}">
              <a16:creationId xmlns:a16="http://schemas.microsoft.com/office/drawing/2014/main" id="{D0D6D8F9-A90B-4ED9-9F68-68258348607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89" name="Oval 91">
          <a:extLst>
            <a:ext uri="{FF2B5EF4-FFF2-40B4-BE49-F238E27FC236}">
              <a16:creationId xmlns:a16="http://schemas.microsoft.com/office/drawing/2014/main" id="{5B1B4F18-35B4-40F8-89EF-33AAD6C439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0" name="Oval 92">
          <a:extLst>
            <a:ext uri="{FF2B5EF4-FFF2-40B4-BE49-F238E27FC236}">
              <a16:creationId xmlns:a16="http://schemas.microsoft.com/office/drawing/2014/main" id="{0C8F639B-E1C7-4F25-942C-E519E4CC302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1" name="Oval 93">
          <a:extLst>
            <a:ext uri="{FF2B5EF4-FFF2-40B4-BE49-F238E27FC236}">
              <a16:creationId xmlns:a16="http://schemas.microsoft.com/office/drawing/2014/main" id="{F0904351-E5AC-4F6D-AE7D-6A66FE7A5AB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2" name="Oval 94">
          <a:extLst>
            <a:ext uri="{FF2B5EF4-FFF2-40B4-BE49-F238E27FC236}">
              <a16:creationId xmlns:a16="http://schemas.microsoft.com/office/drawing/2014/main" id="{9F09AB6F-7556-4DE3-ABC1-86CAB48E21D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3" name="Oval 95">
          <a:extLst>
            <a:ext uri="{FF2B5EF4-FFF2-40B4-BE49-F238E27FC236}">
              <a16:creationId xmlns:a16="http://schemas.microsoft.com/office/drawing/2014/main" id="{8C7267D9-F348-452E-8EBF-080EACE526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4" name="Oval 96">
          <a:extLst>
            <a:ext uri="{FF2B5EF4-FFF2-40B4-BE49-F238E27FC236}">
              <a16:creationId xmlns:a16="http://schemas.microsoft.com/office/drawing/2014/main" id="{C36BC579-6E7C-4285-A899-EB7FD25B24F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5" name="Oval 97">
          <a:extLst>
            <a:ext uri="{FF2B5EF4-FFF2-40B4-BE49-F238E27FC236}">
              <a16:creationId xmlns:a16="http://schemas.microsoft.com/office/drawing/2014/main" id="{C7A5D3B5-1923-4DA1-B855-D1BD738D811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6" name="Oval 98">
          <a:extLst>
            <a:ext uri="{FF2B5EF4-FFF2-40B4-BE49-F238E27FC236}">
              <a16:creationId xmlns:a16="http://schemas.microsoft.com/office/drawing/2014/main" id="{75F920C7-FA75-4A17-B917-7F11C924A0B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7" name="Oval 99">
          <a:extLst>
            <a:ext uri="{FF2B5EF4-FFF2-40B4-BE49-F238E27FC236}">
              <a16:creationId xmlns:a16="http://schemas.microsoft.com/office/drawing/2014/main" id="{D3847E34-F7EC-4A44-99CD-114FC10A59F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8" name="Oval 100">
          <a:extLst>
            <a:ext uri="{FF2B5EF4-FFF2-40B4-BE49-F238E27FC236}">
              <a16:creationId xmlns:a16="http://schemas.microsoft.com/office/drawing/2014/main" id="{4FAFF07B-71C4-44C6-9E74-6DCA1C15B4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99" name="Oval 101">
          <a:extLst>
            <a:ext uri="{FF2B5EF4-FFF2-40B4-BE49-F238E27FC236}">
              <a16:creationId xmlns:a16="http://schemas.microsoft.com/office/drawing/2014/main" id="{E7ABD1B1-C57A-4BCC-8E1F-039620B1081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0" name="Oval 102">
          <a:extLst>
            <a:ext uri="{FF2B5EF4-FFF2-40B4-BE49-F238E27FC236}">
              <a16:creationId xmlns:a16="http://schemas.microsoft.com/office/drawing/2014/main" id="{7C6623CA-A1BB-4C90-B754-88FBF52344C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1" name="Oval 103">
          <a:extLst>
            <a:ext uri="{FF2B5EF4-FFF2-40B4-BE49-F238E27FC236}">
              <a16:creationId xmlns:a16="http://schemas.microsoft.com/office/drawing/2014/main" id="{10BE1DAC-7A1F-4365-9D5E-C33486C012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2" name="Oval 104">
          <a:extLst>
            <a:ext uri="{FF2B5EF4-FFF2-40B4-BE49-F238E27FC236}">
              <a16:creationId xmlns:a16="http://schemas.microsoft.com/office/drawing/2014/main" id="{614799B8-0A5C-4762-BB48-F54DC835DE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3" name="Oval 105">
          <a:extLst>
            <a:ext uri="{FF2B5EF4-FFF2-40B4-BE49-F238E27FC236}">
              <a16:creationId xmlns:a16="http://schemas.microsoft.com/office/drawing/2014/main" id="{3AE18F88-8E3C-4799-9B9F-BA6F7372A7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4" name="Oval 106">
          <a:extLst>
            <a:ext uri="{FF2B5EF4-FFF2-40B4-BE49-F238E27FC236}">
              <a16:creationId xmlns:a16="http://schemas.microsoft.com/office/drawing/2014/main" id="{E28BE49E-FF98-4D88-961B-34D4C208DB4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5" name="Oval 107">
          <a:extLst>
            <a:ext uri="{FF2B5EF4-FFF2-40B4-BE49-F238E27FC236}">
              <a16:creationId xmlns:a16="http://schemas.microsoft.com/office/drawing/2014/main" id="{6CA8DFF8-E903-4215-B6A1-29CF663E45C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6" name="Oval 108">
          <a:extLst>
            <a:ext uri="{FF2B5EF4-FFF2-40B4-BE49-F238E27FC236}">
              <a16:creationId xmlns:a16="http://schemas.microsoft.com/office/drawing/2014/main" id="{4C5316DD-7D6E-48FD-9FAC-8104C5CC55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7" name="Oval 109">
          <a:extLst>
            <a:ext uri="{FF2B5EF4-FFF2-40B4-BE49-F238E27FC236}">
              <a16:creationId xmlns:a16="http://schemas.microsoft.com/office/drawing/2014/main" id="{E49F61E2-0A95-44A7-989E-F68B8B28520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8" name="Oval 110">
          <a:extLst>
            <a:ext uri="{FF2B5EF4-FFF2-40B4-BE49-F238E27FC236}">
              <a16:creationId xmlns:a16="http://schemas.microsoft.com/office/drawing/2014/main" id="{BEFAA290-EF5B-4F58-9505-9020C1CBBE7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9" name="Oval 111">
          <a:extLst>
            <a:ext uri="{FF2B5EF4-FFF2-40B4-BE49-F238E27FC236}">
              <a16:creationId xmlns:a16="http://schemas.microsoft.com/office/drawing/2014/main" id="{790D7909-6464-4E98-AAAB-E6EEBBD3CBF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0" name="Oval 112">
          <a:extLst>
            <a:ext uri="{FF2B5EF4-FFF2-40B4-BE49-F238E27FC236}">
              <a16:creationId xmlns:a16="http://schemas.microsoft.com/office/drawing/2014/main" id="{B63256C5-5467-4578-BE57-443974CE9E6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1" name="Oval 113">
          <a:extLst>
            <a:ext uri="{FF2B5EF4-FFF2-40B4-BE49-F238E27FC236}">
              <a16:creationId xmlns:a16="http://schemas.microsoft.com/office/drawing/2014/main" id="{F145DFDD-A2A5-4A48-85DF-10065A305D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2" name="Oval 114">
          <a:extLst>
            <a:ext uri="{FF2B5EF4-FFF2-40B4-BE49-F238E27FC236}">
              <a16:creationId xmlns:a16="http://schemas.microsoft.com/office/drawing/2014/main" id="{49540E65-7329-4BD1-9D17-F910482648C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3" name="Oval 119">
          <a:extLst>
            <a:ext uri="{FF2B5EF4-FFF2-40B4-BE49-F238E27FC236}">
              <a16:creationId xmlns:a16="http://schemas.microsoft.com/office/drawing/2014/main" id="{AF0BE434-C47B-49AD-B927-E57377BEC1F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4" name="Oval 120">
          <a:extLst>
            <a:ext uri="{FF2B5EF4-FFF2-40B4-BE49-F238E27FC236}">
              <a16:creationId xmlns:a16="http://schemas.microsoft.com/office/drawing/2014/main" id="{15915E59-60CD-4AC0-AA68-BD28850A018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5" name="Oval 121">
          <a:extLst>
            <a:ext uri="{FF2B5EF4-FFF2-40B4-BE49-F238E27FC236}">
              <a16:creationId xmlns:a16="http://schemas.microsoft.com/office/drawing/2014/main" id="{47727EF0-A565-4E53-89AD-1B176F8195A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6" name="Oval 122">
          <a:extLst>
            <a:ext uri="{FF2B5EF4-FFF2-40B4-BE49-F238E27FC236}">
              <a16:creationId xmlns:a16="http://schemas.microsoft.com/office/drawing/2014/main" id="{2E5D1575-8258-42E3-9339-F6D72CFFC2C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7" name="Oval 123">
          <a:extLst>
            <a:ext uri="{FF2B5EF4-FFF2-40B4-BE49-F238E27FC236}">
              <a16:creationId xmlns:a16="http://schemas.microsoft.com/office/drawing/2014/main" id="{FE370293-F958-448D-85D9-5F78141BEFA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8" name="Oval 124">
          <a:extLst>
            <a:ext uri="{FF2B5EF4-FFF2-40B4-BE49-F238E27FC236}">
              <a16:creationId xmlns:a16="http://schemas.microsoft.com/office/drawing/2014/main" id="{9B62529A-3272-4A68-9C1A-2B8295FE87C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19" name="Oval 125">
          <a:extLst>
            <a:ext uri="{FF2B5EF4-FFF2-40B4-BE49-F238E27FC236}">
              <a16:creationId xmlns:a16="http://schemas.microsoft.com/office/drawing/2014/main" id="{92803E81-4055-4D7B-B4AD-0C8E87B8D73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0" name="Oval 126">
          <a:extLst>
            <a:ext uri="{FF2B5EF4-FFF2-40B4-BE49-F238E27FC236}">
              <a16:creationId xmlns:a16="http://schemas.microsoft.com/office/drawing/2014/main" id="{773F4BA3-F7EF-467C-82F4-6A0BD9E078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1" name="Oval 127">
          <a:extLst>
            <a:ext uri="{FF2B5EF4-FFF2-40B4-BE49-F238E27FC236}">
              <a16:creationId xmlns:a16="http://schemas.microsoft.com/office/drawing/2014/main" id="{4634FA4C-56F9-4821-8F5A-F3E89B7C9DB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2" name="Oval 128">
          <a:extLst>
            <a:ext uri="{FF2B5EF4-FFF2-40B4-BE49-F238E27FC236}">
              <a16:creationId xmlns:a16="http://schemas.microsoft.com/office/drawing/2014/main" id="{4EA88279-8AC5-4238-9C4A-1700B5C8E5E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3" name="Oval 129">
          <a:extLst>
            <a:ext uri="{FF2B5EF4-FFF2-40B4-BE49-F238E27FC236}">
              <a16:creationId xmlns:a16="http://schemas.microsoft.com/office/drawing/2014/main" id="{64040EAD-6D60-40E6-A729-2D9EB2A213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4" name="Oval 130">
          <a:extLst>
            <a:ext uri="{FF2B5EF4-FFF2-40B4-BE49-F238E27FC236}">
              <a16:creationId xmlns:a16="http://schemas.microsoft.com/office/drawing/2014/main" id="{E2A0B5C7-D1A8-4DE0-9478-58AF814C908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5" name="Oval 131">
          <a:extLst>
            <a:ext uri="{FF2B5EF4-FFF2-40B4-BE49-F238E27FC236}">
              <a16:creationId xmlns:a16="http://schemas.microsoft.com/office/drawing/2014/main" id="{1A4E175F-3623-43F5-9C57-87099F2BDE1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6" name="Oval 132">
          <a:extLst>
            <a:ext uri="{FF2B5EF4-FFF2-40B4-BE49-F238E27FC236}">
              <a16:creationId xmlns:a16="http://schemas.microsoft.com/office/drawing/2014/main" id="{C4B84355-81FC-4779-A5E3-6CADBB6BE0A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7" name="Oval 133">
          <a:extLst>
            <a:ext uri="{FF2B5EF4-FFF2-40B4-BE49-F238E27FC236}">
              <a16:creationId xmlns:a16="http://schemas.microsoft.com/office/drawing/2014/main" id="{CDABABB9-1E32-48D3-B031-116B73C6D38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8" name="Oval 134">
          <a:extLst>
            <a:ext uri="{FF2B5EF4-FFF2-40B4-BE49-F238E27FC236}">
              <a16:creationId xmlns:a16="http://schemas.microsoft.com/office/drawing/2014/main" id="{82E4E378-C8C3-488D-8217-D70012A9FEA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29" name="Oval 135">
          <a:extLst>
            <a:ext uri="{FF2B5EF4-FFF2-40B4-BE49-F238E27FC236}">
              <a16:creationId xmlns:a16="http://schemas.microsoft.com/office/drawing/2014/main" id="{CDA472F2-5668-43B5-9B91-CA5AC77FA8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0" name="Oval 136">
          <a:extLst>
            <a:ext uri="{FF2B5EF4-FFF2-40B4-BE49-F238E27FC236}">
              <a16:creationId xmlns:a16="http://schemas.microsoft.com/office/drawing/2014/main" id="{071F2965-2055-4595-BC7E-4176DB4FBE0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1" name="Oval 137">
          <a:extLst>
            <a:ext uri="{FF2B5EF4-FFF2-40B4-BE49-F238E27FC236}">
              <a16:creationId xmlns:a16="http://schemas.microsoft.com/office/drawing/2014/main" id="{75CF781E-0CC0-4682-8F5E-BC30C15862D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2" name="Oval 138">
          <a:extLst>
            <a:ext uri="{FF2B5EF4-FFF2-40B4-BE49-F238E27FC236}">
              <a16:creationId xmlns:a16="http://schemas.microsoft.com/office/drawing/2014/main" id="{F28D94AB-5866-4212-A2EB-C673E69BF95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3" name="Oval 139">
          <a:extLst>
            <a:ext uri="{FF2B5EF4-FFF2-40B4-BE49-F238E27FC236}">
              <a16:creationId xmlns:a16="http://schemas.microsoft.com/office/drawing/2014/main" id="{9F7425B5-FE40-478C-BC3F-258A9E1E5C2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4" name="Oval 140">
          <a:extLst>
            <a:ext uri="{FF2B5EF4-FFF2-40B4-BE49-F238E27FC236}">
              <a16:creationId xmlns:a16="http://schemas.microsoft.com/office/drawing/2014/main" id="{4B91D742-8124-4E57-9EBE-870E3505EC1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5" name="Oval 141">
          <a:extLst>
            <a:ext uri="{FF2B5EF4-FFF2-40B4-BE49-F238E27FC236}">
              <a16:creationId xmlns:a16="http://schemas.microsoft.com/office/drawing/2014/main" id="{37FD7780-8CCB-482E-A130-423449E06CF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6" name="Oval 142">
          <a:extLst>
            <a:ext uri="{FF2B5EF4-FFF2-40B4-BE49-F238E27FC236}">
              <a16:creationId xmlns:a16="http://schemas.microsoft.com/office/drawing/2014/main" id="{608E1761-9222-4BEE-99AE-C37A400C2E3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7" name="Oval 143">
          <a:extLst>
            <a:ext uri="{FF2B5EF4-FFF2-40B4-BE49-F238E27FC236}">
              <a16:creationId xmlns:a16="http://schemas.microsoft.com/office/drawing/2014/main" id="{81E2977C-44DC-4198-A65A-0BC449AC06E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8" name="Oval 144">
          <a:extLst>
            <a:ext uri="{FF2B5EF4-FFF2-40B4-BE49-F238E27FC236}">
              <a16:creationId xmlns:a16="http://schemas.microsoft.com/office/drawing/2014/main" id="{02F4D814-9858-4509-B9B4-354108F1484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39" name="Oval 145">
          <a:extLst>
            <a:ext uri="{FF2B5EF4-FFF2-40B4-BE49-F238E27FC236}">
              <a16:creationId xmlns:a16="http://schemas.microsoft.com/office/drawing/2014/main" id="{07A45A01-7771-4D01-897B-1D348B96B61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0" name="Oval 146">
          <a:extLst>
            <a:ext uri="{FF2B5EF4-FFF2-40B4-BE49-F238E27FC236}">
              <a16:creationId xmlns:a16="http://schemas.microsoft.com/office/drawing/2014/main" id="{E270F561-B580-4193-A0A5-3A98C1766E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1" name="Oval 147">
          <a:extLst>
            <a:ext uri="{FF2B5EF4-FFF2-40B4-BE49-F238E27FC236}">
              <a16:creationId xmlns:a16="http://schemas.microsoft.com/office/drawing/2014/main" id="{47779457-9F70-4473-B779-34B3A2281E2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2" name="Oval 148">
          <a:extLst>
            <a:ext uri="{FF2B5EF4-FFF2-40B4-BE49-F238E27FC236}">
              <a16:creationId xmlns:a16="http://schemas.microsoft.com/office/drawing/2014/main" id="{C4393EC4-B2CF-423F-81DE-26D39A55B12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3" name="Oval 149">
          <a:extLst>
            <a:ext uri="{FF2B5EF4-FFF2-40B4-BE49-F238E27FC236}">
              <a16:creationId xmlns:a16="http://schemas.microsoft.com/office/drawing/2014/main" id="{B65E145E-7625-4318-B625-D62610D468E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4" name="Oval 150">
          <a:extLst>
            <a:ext uri="{FF2B5EF4-FFF2-40B4-BE49-F238E27FC236}">
              <a16:creationId xmlns:a16="http://schemas.microsoft.com/office/drawing/2014/main" id="{7D8F2B95-6A6E-4DFF-A067-952AE48260E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5" name="Oval 151">
          <a:extLst>
            <a:ext uri="{FF2B5EF4-FFF2-40B4-BE49-F238E27FC236}">
              <a16:creationId xmlns:a16="http://schemas.microsoft.com/office/drawing/2014/main" id="{1F193B9C-988E-4329-B25F-39AE9BBB307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6" name="Oval 152">
          <a:extLst>
            <a:ext uri="{FF2B5EF4-FFF2-40B4-BE49-F238E27FC236}">
              <a16:creationId xmlns:a16="http://schemas.microsoft.com/office/drawing/2014/main" id="{BC4F53E4-810A-4834-9660-F6413C28715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7" name="Oval 153">
          <a:extLst>
            <a:ext uri="{FF2B5EF4-FFF2-40B4-BE49-F238E27FC236}">
              <a16:creationId xmlns:a16="http://schemas.microsoft.com/office/drawing/2014/main" id="{19147354-167C-4786-B4D9-07A6D955684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8" name="Oval 154">
          <a:extLst>
            <a:ext uri="{FF2B5EF4-FFF2-40B4-BE49-F238E27FC236}">
              <a16:creationId xmlns:a16="http://schemas.microsoft.com/office/drawing/2014/main" id="{774A4970-BD77-46A9-A0B3-C6FABB8E57D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49" name="Oval 155">
          <a:extLst>
            <a:ext uri="{FF2B5EF4-FFF2-40B4-BE49-F238E27FC236}">
              <a16:creationId xmlns:a16="http://schemas.microsoft.com/office/drawing/2014/main" id="{D7D41D7F-749E-4CA3-A39B-C6D0AB83A9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0" name="Oval 156">
          <a:extLst>
            <a:ext uri="{FF2B5EF4-FFF2-40B4-BE49-F238E27FC236}">
              <a16:creationId xmlns:a16="http://schemas.microsoft.com/office/drawing/2014/main" id="{8B0A9A95-2C62-4084-A1D2-343281ED940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1" name="Oval 157">
          <a:extLst>
            <a:ext uri="{FF2B5EF4-FFF2-40B4-BE49-F238E27FC236}">
              <a16:creationId xmlns:a16="http://schemas.microsoft.com/office/drawing/2014/main" id="{4A9F9ECA-E9B6-4127-AEC7-23ACF5D4F37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2" name="Oval 158">
          <a:extLst>
            <a:ext uri="{FF2B5EF4-FFF2-40B4-BE49-F238E27FC236}">
              <a16:creationId xmlns:a16="http://schemas.microsoft.com/office/drawing/2014/main" id="{9BD458E5-B2E0-470E-800B-5BDA9AB7C0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3" name="Oval 159">
          <a:extLst>
            <a:ext uri="{FF2B5EF4-FFF2-40B4-BE49-F238E27FC236}">
              <a16:creationId xmlns:a16="http://schemas.microsoft.com/office/drawing/2014/main" id="{27442C25-E57F-4572-977F-B2A09296AD2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4" name="Oval 160">
          <a:extLst>
            <a:ext uri="{FF2B5EF4-FFF2-40B4-BE49-F238E27FC236}">
              <a16:creationId xmlns:a16="http://schemas.microsoft.com/office/drawing/2014/main" id="{59CA67EA-D063-4E0B-87A6-36A5CCF1A2F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5" name="Oval 161">
          <a:extLst>
            <a:ext uri="{FF2B5EF4-FFF2-40B4-BE49-F238E27FC236}">
              <a16:creationId xmlns:a16="http://schemas.microsoft.com/office/drawing/2014/main" id="{43DE4B3F-7B4B-4B0E-86B6-F0DC7EBF991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6" name="Oval 162">
          <a:extLst>
            <a:ext uri="{FF2B5EF4-FFF2-40B4-BE49-F238E27FC236}">
              <a16:creationId xmlns:a16="http://schemas.microsoft.com/office/drawing/2014/main" id="{8D92625F-9726-4E12-A8CA-7DDD76617C4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7" name="Oval 163">
          <a:extLst>
            <a:ext uri="{FF2B5EF4-FFF2-40B4-BE49-F238E27FC236}">
              <a16:creationId xmlns:a16="http://schemas.microsoft.com/office/drawing/2014/main" id="{24F0E108-CAA7-42BB-82D6-B05B1E3747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8" name="Oval 164">
          <a:extLst>
            <a:ext uri="{FF2B5EF4-FFF2-40B4-BE49-F238E27FC236}">
              <a16:creationId xmlns:a16="http://schemas.microsoft.com/office/drawing/2014/main" id="{1786ABD1-6182-4D46-A1D6-9BEF1250F2B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9" name="Oval 165">
          <a:extLst>
            <a:ext uri="{FF2B5EF4-FFF2-40B4-BE49-F238E27FC236}">
              <a16:creationId xmlns:a16="http://schemas.microsoft.com/office/drawing/2014/main" id="{2661C72C-0676-4DFC-90D1-7345E208377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0" name="Oval 166">
          <a:extLst>
            <a:ext uri="{FF2B5EF4-FFF2-40B4-BE49-F238E27FC236}">
              <a16:creationId xmlns:a16="http://schemas.microsoft.com/office/drawing/2014/main" id="{8E0A4A4A-CB97-4B9B-B020-5022F28E5F1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1" name="Oval 167">
          <a:extLst>
            <a:ext uri="{FF2B5EF4-FFF2-40B4-BE49-F238E27FC236}">
              <a16:creationId xmlns:a16="http://schemas.microsoft.com/office/drawing/2014/main" id="{70543C47-602E-4B3E-9103-D8930EC0C1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2" name="Oval 168">
          <a:extLst>
            <a:ext uri="{FF2B5EF4-FFF2-40B4-BE49-F238E27FC236}">
              <a16:creationId xmlns:a16="http://schemas.microsoft.com/office/drawing/2014/main" id="{F4B35BAB-42DE-4BEA-B8D3-C8E44CD44E1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3" name="Oval 169">
          <a:extLst>
            <a:ext uri="{FF2B5EF4-FFF2-40B4-BE49-F238E27FC236}">
              <a16:creationId xmlns:a16="http://schemas.microsoft.com/office/drawing/2014/main" id="{E97BE42F-C7BC-4142-86C7-F1E2BBA580E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4" name="Oval 170">
          <a:extLst>
            <a:ext uri="{FF2B5EF4-FFF2-40B4-BE49-F238E27FC236}">
              <a16:creationId xmlns:a16="http://schemas.microsoft.com/office/drawing/2014/main" id="{7C053FFF-C7E7-4771-A7A4-FC8F1067FC5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5" name="Oval 171">
          <a:extLst>
            <a:ext uri="{FF2B5EF4-FFF2-40B4-BE49-F238E27FC236}">
              <a16:creationId xmlns:a16="http://schemas.microsoft.com/office/drawing/2014/main" id="{1992C159-DE7E-4F87-9044-FB3074FD7F9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6" name="Oval 172">
          <a:extLst>
            <a:ext uri="{FF2B5EF4-FFF2-40B4-BE49-F238E27FC236}">
              <a16:creationId xmlns:a16="http://schemas.microsoft.com/office/drawing/2014/main" id="{C7D77DA3-A72A-444E-B24E-C7D7E0F3B1B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7" name="Oval 173">
          <a:extLst>
            <a:ext uri="{FF2B5EF4-FFF2-40B4-BE49-F238E27FC236}">
              <a16:creationId xmlns:a16="http://schemas.microsoft.com/office/drawing/2014/main" id="{7A9D5815-21AB-420D-BF71-513F7547084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8" name="Oval 174">
          <a:extLst>
            <a:ext uri="{FF2B5EF4-FFF2-40B4-BE49-F238E27FC236}">
              <a16:creationId xmlns:a16="http://schemas.microsoft.com/office/drawing/2014/main" id="{9CF96409-6F4D-4227-9796-7E02D412A72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9" name="Oval 175">
          <a:extLst>
            <a:ext uri="{FF2B5EF4-FFF2-40B4-BE49-F238E27FC236}">
              <a16:creationId xmlns:a16="http://schemas.microsoft.com/office/drawing/2014/main" id="{32AAFEC3-7F40-494B-9E38-2E30FDBCFA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0" name="Oval 176">
          <a:extLst>
            <a:ext uri="{FF2B5EF4-FFF2-40B4-BE49-F238E27FC236}">
              <a16:creationId xmlns:a16="http://schemas.microsoft.com/office/drawing/2014/main" id="{E997CE75-2AF4-4DA8-915C-403EA7DD64A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1" name="Oval 177">
          <a:extLst>
            <a:ext uri="{FF2B5EF4-FFF2-40B4-BE49-F238E27FC236}">
              <a16:creationId xmlns:a16="http://schemas.microsoft.com/office/drawing/2014/main" id="{187D7ADC-81F9-484A-902A-DF0421FE99B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2" name="Oval 178">
          <a:extLst>
            <a:ext uri="{FF2B5EF4-FFF2-40B4-BE49-F238E27FC236}">
              <a16:creationId xmlns:a16="http://schemas.microsoft.com/office/drawing/2014/main" id="{1C91285A-E850-47C9-A75B-CCB14A955B7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3" name="Oval 179">
          <a:extLst>
            <a:ext uri="{FF2B5EF4-FFF2-40B4-BE49-F238E27FC236}">
              <a16:creationId xmlns:a16="http://schemas.microsoft.com/office/drawing/2014/main" id="{EA6CB01D-F219-434B-A115-D07EBDE523E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4" name="Oval 180">
          <a:extLst>
            <a:ext uri="{FF2B5EF4-FFF2-40B4-BE49-F238E27FC236}">
              <a16:creationId xmlns:a16="http://schemas.microsoft.com/office/drawing/2014/main" id="{A34D8714-6C01-41D8-8D29-EF1F95029DF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5" name="Oval 181">
          <a:extLst>
            <a:ext uri="{FF2B5EF4-FFF2-40B4-BE49-F238E27FC236}">
              <a16:creationId xmlns:a16="http://schemas.microsoft.com/office/drawing/2014/main" id="{2174EBEA-EFC6-4C01-8682-A2AA993430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6" name="Oval 182">
          <a:extLst>
            <a:ext uri="{FF2B5EF4-FFF2-40B4-BE49-F238E27FC236}">
              <a16:creationId xmlns:a16="http://schemas.microsoft.com/office/drawing/2014/main" id="{40841068-52AD-4A9A-821A-3AE3F3B04E3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7" name="Oval 183">
          <a:extLst>
            <a:ext uri="{FF2B5EF4-FFF2-40B4-BE49-F238E27FC236}">
              <a16:creationId xmlns:a16="http://schemas.microsoft.com/office/drawing/2014/main" id="{E4662E85-DAD8-440A-8F77-7ADF099F0FA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8" name="Oval 184">
          <a:extLst>
            <a:ext uri="{FF2B5EF4-FFF2-40B4-BE49-F238E27FC236}">
              <a16:creationId xmlns:a16="http://schemas.microsoft.com/office/drawing/2014/main" id="{25FAFAF9-630C-44EF-A1BF-CE8D7C3DBD0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79" name="Oval 185">
          <a:extLst>
            <a:ext uri="{FF2B5EF4-FFF2-40B4-BE49-F238E27FC236}">
              <a16:creationId xmlns:a16="http://schemas.microsoft.com/office/drawing/2014/main" id="{1F6D4EE7-8AE9-4784-96F5-DAA2D8F4834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0" name="Oval 186">
          <a:extLst>
            <a:ext uri="{FF2B5EF4-FFF2-40B4-BE49-F238E27FC236}">
              <a16:creationId xmlns:a16="http://schemas.microsoft.com/office/drawing/2014/main" id="{7238284A-2112-4E28-99D5-DF43B2108BC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1" name="Oval 187">
          <a:extLst>
            <a:ext uri="{FF2B5EF4-FFF2-40B4-BE49-F238E27FC236}">
              <a16:creationId xmlns:a16="http://schemas.microsoft.com/office/drawing/2014/main" id="{40DB3F52-9B97-4D79-AF16-429FCFAB93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2" name="Oval 188">
          <a:extLst>
            <a:ext uri="{FF2B5EF4-FFF2-40B4-BE49-F238E27FC236}">
              <a16:creationId xmlns:a16="http://schemas.microsoft.com/office/drawing/2014/main" id="{0E14E20E-78E1-4837-BC12-5DEE6A7099D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3" name="Oval 189">
          <a:extLst>
            <a:ext uri="{FF2B5EF4-FFF2-40B4-BE49-F238E27FC236}">
              <a16:creationId xmlns:a16="http://schemas.microsoft.com/office/drawing/2014/main" id="{7D1EE946-E4DD-4E7F-83F7-0AAE5E75A7D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4" name="Oval 190">
          <a:extLst>
            <a:ext uri="{FF2B5EF4-FFF2-40B4-BE49-F238E27FC236}">
              <a16:creationId xmlns:a16="http://schemas.microsoft.com/office/drawing/2014/main" id="{3738D436-4D79-4437-8E10-DDFAC393847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5" name="Oval 191">
          <a:extLst>
            <a:ext uri="{FF2B5EF4-FFF2-40B4-BE49-F238E27FC236}">
              <a16:creationId xmlns:a16="http://schemas.microsoft.com/office/drawing/2014/main" id="{887F5955-B27A-4572-A028-2070BE659BA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6" name="Oval 192">
          <a:extLst>
            <a:ext uri="{FF2B5EF4-FFF2-40B4-BE49-F238E27FC236}">
              <a16:creationId xmlns:a16="http://schemas.microsoft.com/office/drawing/2014/main" id="{8C9EC984-E74A-476F-8583-F48C4EEB4AC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7" name="Oval 193">
          <a:extLst>
            <a:ext uri="{FF2B5EF4-FFF2-40B4-BE49-F238E27FC236}">
              <a16:creationId xmlns:a16="http://schemas.microsoft.com/office/drawing/2014/main" id="{F437ED4A-9421-43B9-87A6-C041E85A6AA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8" name="Oval 194">
          <a:extLst>
            <a:ext uri="{FF2B5EF4-FFF2-40B4-BE49-F238E27FC236}">
              <a16:creationId xmlns:a16="http://schemas.microsoft.com/office/drawing/2014/main" id="{2D790695-3E89-47CE-9B6F-116696DD469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89" name="Oval 195">
          <a:extLst>
            <a:ext uri="{FF2B5EF4-FFF2-40B4-BE49-F238E27FC236}">
              <a16:creationId xmlns:a16="http://schemas.microsoft.com/office/drawing/2014/main" id="{D38D1A3C-ACDC-474A-BA8C-4E56BBB60C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0" name="Oval 196">
          <a:extLst>
            <a:ext uri="{FF2B5EF4-FFF2-40B4-BE49-F238E27FC236}">
              <a16:creationId xmlns:a16="http://schemas.microsoft.com/office/drawing/2014/main" id="{760B88E0-7114-4D05-A9BE-52F2C17395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1" name="Oval 197">
          <a:extLst>
            <a:ext uri="{FF2B5EF4-FFF2-40B4-BE49-F238E27FC236}">
              <a16:creationId xmlns:a16="http://schemas.microsoft.com/office/drawing/2014/main" id="{BCEF9570-A896-4D5A-A50A-CA9E3D5B66F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2" name="Oval 198">
          <a:extLst>
            <a:ext uri="{FF2B5EF4-FFF2-40B4-BE49-F238E27FC236}">
              <a16:creationId xmlns:a16="http://schemas.microsoft.com/office/drawing/2014/main" id="{02F9B05D-01A8-4759-8CD4-2B8A083D220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3" name="Oval 199">
          <a:extLst>
            <a:ext uri="{FF2B5EF4-FFF2-40B4-BE49-F238E27FC236}">
              <a16:creationId xmlns:a16="http://schemas.microsoft.com/office/drawing/2014/main" id="{3AFDDD43-19A8-4352-AE6F-AFE994E4782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4" name="Oval 200">
          <a:extLst>
            <a:ext uri="{FF2B5EF4-FFF2-40B4-BE49-F238E27FC236}">
              <a16:creationId xmlns:a16="http://schemas.microsoft.com/office/drawing/2014/main" id="{51045C16-35A4-40C1-B564-FDF1DFCD73C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5" name="Oval 201">
          <a:extLst>
            <a:ext uri="{FF2B5EF4-FFF2-40B4-BE49-F238E27FC236}">
              <a16:creationId xmlns:a16="http://schemas.microsoft.com/office/drawing/2014/main" id="{3FCD212B-C27C-454A-A6A8-DB7AFE7A733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6" name="Oval 202">
          <a:extLst>
            <a:ext uri="{FF2B5EF4-FFF2-40B4-BE49-F238E27FC236}">
              <a16:creationId xmlns:a16="http://schemas.microsoft.com/office/drawing/2014/main" id="{130CE34B-59F2-47DC-BC76-65234107E9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7" name="Oval 203">
          <a:extLst>
            <a:ext uri="{FF2B5EF4-FFF2-40B4-BE49-F238E27FC236}">
              <a16:creationId xmlns:a16="http://schemas.microsoft.com/office/drawing/2014/main" id="{DDCFA8B6-0B6F-46B8-A788-C47A606DB78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8" name="Oval 204">
          <a:extLst>
            <a:ext uri="{FF2B5EF4-FFF2-40B4-BE49-F238E27FC236}">
              <a16:creationId xmlns:a16="http://schemas.microsoft.com/office/drawing/2014/main" id="{387BDD37-CD6D-47CE-8594-2BBB7514B2E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99" name="Oval 205">
          <a:extLst>
            <a:ext uri="{FF2B5EF4-FFF2-40B4-BE49-F238E27FC236}">
              <a16:creationId xmlns:a16="http://schemas.microsoft.com/office/drawing/2014/main" id="{A09E42D8-964A-4DCD-8870-6F7FBB351D7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0" name="Oval 206">
          <a:extLst>
            <a:ext uri="{FF2B5EF4-FFF2-40B4-BE49-F238E27FC236}">
              <a16:creationId xmlns:a16="http://schemas.microsoft.com/office/drawing/2014/main" id="{26BB0D54-EC1B-4AFB-A379-C6AE64399D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1" name="Oval 207">
          <a:extLst>
            <a:ext uri="{FF2B5EF4-FFF2-40B4-BE49-F238E27FC236}">
              <a16:creationId xmlns:a16="http://schemas.microsoft.com/office/drawing/2014/main" id="{0CDD6B09-B782-4015-9003-E31074E46E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2" name="Oval 208">
          <a:extLst>
            <a:ext uri="{FF2B5EF4-FFF2-40B4-BE49-F238E27FC236}">
              <a16:creationId xmlns:a16="http://schemas.microsoft.com/office/drawing/2014/main" id="{A19FC137-E773-402F-A3CC-B3B4C5D9CB1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3" name="Oval 209">
          <a:extLst>
            <a:ext uri="{FF2B5EF4-FFF2-40B4-BE49-F238E27FC236}">
              <a16:creationId xmlns:a16="http://schemas.microsoft.com/office/drawing/2014/main" id="{1642BD6E-67EF-4960-B175-0DF40CA40CD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4" name="Oval 210">
          <a:extLst>
            <a:ext uri="{FF2B5EF4-FFF2-40B4-BE49-F238E27FC236}">
              <a16:creationId xmlns:a16="http://schemas.microsoft.com/office/drawing/2014/main" id="{AABB8C04-4CF8-43D5-AAC5-F11DF82DE32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5" name="Oval 211">
          <a:extLst>
            <a:ext uri="{FF2B5EF4-FFF2-40B4-BE49-F238E27FC236}">
              <a16:creationId xmlns:a16="http://schemas.microsoft.com/office/drawing/2014/main" id="{8201AB6F-7817-4EA6-8915-58870466DCD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6" name="Oval 212">
          <a:extLst>
            <a:ext uri="{FF2B5EF4-FFF2-40B4-BE49-F238E27FC236}">
              <a16:creationId xmlns:a16="http://schemas.microsoft.com/office/drawing/2014/main" id="{554CB487-3F84-427C-BFA2-0AD2453237C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7" name="Oval 213">
          <a:extLst>
            <a:ext uri="{FF2B5EF4-FFF2-40B4-BE49-F238E27FC236}">
              <a16:creationId xmlns:a16="http://schemas.microsoft.com/office/drawing/2014/main" id="{6F351E2D-7678-4189-8821-41CBCAF8C53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8" name="Oval 214">
          <a:extLst>
            <a:ext uri="{FF2B5EF4-FFF2-40B4-BE49-F238E27FC236}">
              <a16:creationId xmlns:a16="http://schemas.microsoft.com/office/drawing/2014/main" id="{A7B3C60E-22CE-4446-8E98-8142C2B8D98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9" name="Oval 215">
          <a:extLst>
            <a:ext uri="{FF2B5EF4-FFF2-40B4-BE49-F238E27FC236}">
              <a16:creationId xmlns:a16="http://schemas.microsoft.com/office/drawing/2014/main" id="{5228B994-12CB-47EA-8259-40D1AE07E87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0" name="Oval 216">
          <a:extLst>
            <a:ext uri="{FF2B5EF4-FFF2-40B4-BE49-F238E27FC236}">
              <a16:creationId xmlns:a16="http://schemas.microsoft.com/office/drawing/2014/main" id="{19439604-066B-4A1D-A40E-2BF9046CFB1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1" name="Oval 217">
          <a:extLst>
            <a:ext uri="{FF2B5EF4-FFF2-40B4-BE49-F238E27FC236}">
              <a16:creationId xmlns:a16="http://schemas.microsoft.com/office/drawing/2014/main" id="{B845D3D1-800E-4943-A697-D8C105C5167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2" name="Oval 218">
          <a:extLst>
            <a:ext uri="{FF2B5EF4-FFF2-40B4-BE49-F238E27FC236}">
              <a16:creationId xmlns:a16="http://schemas.microsoft.com/office/drawing/2014/main" id="{CB01944F-D641-4C13-930B-DA42CC0D5F6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3" name="Oval 219">
          <a:extLst>
            <a:ext uri="{FF2B5EF4-FFF2-40B4-BE49-F238E27FC236}">
              <a16:creationId xmlns:a16="http://schemas.microsoft.com/office/drawing/2014/main" id="{FAF0D600-31B1-4348-AF29-1A030C7AF57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4" name="Oval 220">
          <a:extLst>
            <a:ext uri="{FF2B5EF4-FFF2-40B4-BE49-F238E27FC236}">
              <a16:creationId xmlns:a16="http://schemas.microsoft.com/office/drawing/2014/main" id="{86F9C0F2-5F1C-4306-958B-80AECACCE0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5" name="Oval 221">
          <a:extLst>
            <a:ext uri="{FF2B5EF4-FFF2-40B4-BE49-F238E27FC236}">
              <a16:creationId xmlns:a16="http://schemas.microsoft.com/office/drawing/2014/main" id="{AB85FF5E-7541-47CC-8693-EDF1C16C4ED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6" name="Oval 222">
          <a:extLst>
            <a:ext uri="{FF2B5EF4-FFF2-40B4-BE49-F238E27FC236}">
              <a16:creationId xmlns:a16="http://schemas.microsoft.com/office/drawing/2014/main" id="{FBF7AF89-B7AE-4A11-887A-232FD42273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7" name="Oval 223">
          <a:extLst>
            <a:ext uri="{FF2B5EF4-FFF2-40B4-BE49-F238E27FC236}">
              <a16:creationId xmlns:a16="http://schemas.microsoft.com/office/drawing/2014/main" id="{6091B17D-1733-4A19-BB9F-B507482D870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8" name="Oval 224">
          <a:extLst>
            <a:ext uri="{FF2B5EF4-FFF2-40B4-BE49-F238E27FC236}">
              <a16:creationId xmlns:a16="http://schemas.microsoft.com/office/drawing/2014/main" id="{01F987DA-78C2-4DF0-A0FA-99137D6B541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19" name="Oval 225">
          <a:extLst>
            <a:ext uri="{FF2B5EF4-FFF2-40B4-BE49-F238E27FC236}">
              <a16:creationId xmlns:a16="http://schemas.microsoft.com/office/drawing/2014/main" id="{F639E2A5-AC87-4C79-B1C5-90A08113164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0" name="Oval 226">
          <a:extLst>
            <a:ext uri="{FF2B5EF4-FFF2-40B4-BE49-F238E27FC236}">
              <a16:creationId xmlns:a16="http://schemas.microsoft.com/office/drawing/2014/main" id="{9B48E234-1B7C-4AF3-8F60-D21F268803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1" name="Oval 227">
          <a:extLst>
            <a:ext uri="{FF2B5EF4-FFF2-40B4-BE49-F238E27FC236}">
              <a16:creationId xmlns:a16="http://schemas.microsoft.com/office/drawing/2014/main" id="{0A2D39C8-D011-4FA4-96A4-CEA6D8A0936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2" name="Oval 228">
          <a:extLst>
            <a:ext uri="{FF2B5EF4-FFF2-40B4-BE49-F238E27FC236}">
              <a16:creationId xmlns:a16="http://schemas.microsoft.com/office/drawing/2014/main" id="{B1C1CFB1-4DCD-4F7A-BB55-7F5D871AD23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3" name="Oval 229">
          <a:extLst>
            <a:ext uri="{FF2B5EF4-FFF2-40B4-BE49-F238E27FC236}">
              <a16:creationId xmlns:a16="http://schemas.microsoft.com/office/drawing/2014/main" id="{2DA84957-7CA4-47ED-95A7-553672E7E35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4" name="Oval 230">
          <a:extLst>
            <a:ext uri="{FF2B5EF4-FFF2-40B4-BE49-F238E27FC236}">
              <a16:creationId xmlns:a16="http://schemas.microsoft.com/office/drawing/2014/main" id="{CCEA4D65-DAF0-4002-8F83-B30B870407D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5" name="Oval 231">
          <a:extLst>
            <a:ext uri="{FF2B5EF4-FFF2-40B4-BE49-F238E27FC236}">
              <a16:creationId xmlns:a16="http://schemas.microsoft.com/office/drawing/2014/main" id="{FE615034-6ED4-4256-A506-8C8930A8DDD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6" name="Oval 232">
          <a:extLst>
            <a:ext uri="{FF2B5EF4-FFF2-40B4-BE49-F238E27FC236}">
              <a16:creationId xmlns:a16="http://schemas.microsoft.com/office/drawing/2014/main" id="{4D2976EE-BF6A-4E3A-987D-00954C04FA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7" name="Oval 233">
          <a:extLst>
            <a:ext uri="{FF2B5EF4-FFF2-40B4-BE49-F238E27FC236}">
              <a16:creationId xmlns:a16="http://schemas.microsoft.com/office/drawing/2014/main" id="{07B1071E-7285-4C85-BFC0-F23FBB02387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8" name="Oval 234">
          <a:extLst>
            <a:ext uri="{FF2B5EF4-FFF2-40B4-BE49-F238E27FC236}">
              <a16:creationId xmlns:a16="http://schemas.microsoft.com/office/drawing/2014/main" id="{2B6F510C-06F1-4FE4-A18F-065ED5720F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29" name="Oval 235">
          <a:extLst>
            <a:ext uri="{FF2B5EF4-FFF2-40B4-BE49-F238E27FC236}">
              <a16:creationId xmlns:a16="http://schemas.microsoft.com/office/drawing/2014/main" id="{0F81268B-0D12-440D-93B9-7FC4F26C32E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0" name="Oval 236">
          <a:extLst>
            <a:ext uri="{FF2B5EF4-FFF2-40B4-BE49-F238E27FC236}">
              <a16:creationId xmlns:a16="http://schemas.microsoft.com/office/drawing/2014/main" id="{4B22EF7D-0D31-4BDE-9ACF-686CC968A4E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1" name="Oval 237">
          <a:extLst>
            <a:ext uri="{FF2B5EF4-FFF2-40B4-BE49-F238E27FC236}">
              <a16:creationId xmlns:a16="http://schemas.microsoft.com/office/drawing/2014/main" id="{ADCAAF0D-8DF1-4AAE-82B3-0E3B6DE0C93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2" name="Oval 238">
          <a:extLst>
            <a:ext uri="{FF2B5EF4-FFF2-40B4-BE49-F238E27FC236}">
              <a16:creationId xmlns:a16="http://schemas.microsoft.com/office/drawing/2014/main" id="{919402EB-032E-41E4-AD53-755CE8546A5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3" name="Oval 239">
          <a:extLst>
            <a:ext uri="{FF2B5EF4-FFF2-40B4-BE49-F238E27FC236}">
              <a16:creationId xmlns:a16="http://schemas.microsoft.com/office/drawing/2014/main" id="{1440868E-E1E1-40BE-989D-5887BD29DDB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4" name="Oval 240">
          <a:extLst>
            <a:ext uri="{FF2B5EF4-FFF2-40B4-BE49-F238E27FC236}">
              <a16:creationId xmlns:a16="http://schemas.microsoft.com/office/drawing/2014/main" id="{168836E1-ACE3-4090-B8EE-03661E60893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5" name="Oval 241">
          <a:extLst>
            <a:ext uri="{FF2B5EF4-FFF2-40B4-BE49-F238E27FC236}">
              <a16:creationId xmlns:a16="http://schemas.microsoft.com/office/drawing/2014/main" id="{DC6D8E53-943A-4577-8C4D-A858AB4352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6" name="Oval 242">
          <a:extLst>
            <a:ext uri="{FF2B5EF4-FFF2-40B4-BE49-F238E27FC236}">
              <a16:creationId xmlns:a16="http://schemas.microsoft.com/office/drawing/2014/main" id="{5BE2AD42-4F34-41F4-AC7E-3E8FBD8D7C6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7" name="Oval 243">
          <a:extLst>
            <a:ext uri="{FF2B5EF4-FFF2-40B4-BE49-F238E27FC236}">
              <a16:creationId xmlns:a16="http://schemas.microsoft.com/office/drawing/2014/main" id="{F7A123F9-150E-4C64-9AEF-824FABE9E3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8" name="Oval 244">
          <a:extLst>
            <a:ext uri="{FF2B5EF4-FFF2-40B4-BE49-F238E27FC236}">
              <a16:creationId xmlns:a16="http://schemas.microsoft.com/office/drawing/2014/main" id="{524B8FB3-311F-4811-A0A5-DD82803D94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39" name="Oval 245">
          <a:extLst>
            <a:ext uri="{FF2B5EF4-FFF2-40B4-BE49-F238E27FC236}">
              <a16:creationId xmlns:a16="http://schemas.microsoft.com/office/drawing/2014/main" id="{429DA0B8-E0E4-4EA0-9A9B-C5393603A4A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0" name="Oval 246">
          <a:extLst>
            <a:ext uri="{FF2B5EF4-FFF2-40B4-BE49-F238E27FC236}">
              <a16:creationId xmlns:a16="http://schemas.microsoft.com/office/drawing/2014/main" id="{93C07212-9DBB-4D6A-A605-FC4F043CF2E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1" name="Oval 247">
          <a:extLst>
            <a:ext uri="{FF2B5EF4-FFF2-40B4-BE49-F238E27FC236}">
              <a16:creationId xmlns:a16="http://schemas.microsoft.com/office/drawing/2014/main" id="{235AA267-17B4-4011-AA13-38EC8A075F6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2" name="Oval 248">
          <a:extLst>
            <a:ext uri="{FF2B5EF4-FFF2-40B4-BE49-F238E27FC236}">
              <a16:creationId xmlns:a16="http://schemas.microsoft.com/office/drawing/2014/main" id="{1C2DE989-8F27-4919-9141-39DB1E5E182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3" name="Oval 249">
          <a:extLst>
            <a:ext uri="{FF2B5EF4-FFF2-40B4-BE49-F238E27FC236}">
              <a16:creationId xmlns:a16="http://schemas.microsoft.com/office/drawing/2014/main" id="{9AFCCA24-4919-49BB-89A3-6B164C2020D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4" name="Oval 250">
          <a:extLst>
            <a:ext uri="{FF2B5EF4-FFF2-40B4-BE49-F238E27FC236}">
              <a16:creationId xmlns:a16="http://schemas.microsoft.com/office/drawing/2014/main" id="{5AD9AA64-E871-4074-BC39-20204235FBD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5" name="Oval 251">
          <a:extLst>
            <a:ext uri="{FF2B5EF4-FFF2-40B4-BE49-F238E27FC236}">
              <a16:creationId xmlns:a16="http://schemas.microsoft.com/office/drawing/2014/main" id="{A23AF453-B1B6-40AC-B733-D3BB45505F8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6" name="Oval 252">
          <a:extLst>
            <a:ext uri="{FF2B5EF4-FFF2-40B4-BE49-F238E27FC236}">
              <a16:creationId xmlns:a16="http://schemas.microsoft.com/office/drawing/2014/main" id="{F8F341F1-12D2-4163-9E38-F588586C360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7" name="Oval 253">
          <a:extLst>
            <a:ext uri="{FF2B5EF4-FFF2-40B4-BE49-F238E27FC236}">
              <a16:creationId xmlns:a16="http://schemas.microsoft.com/office/drawing/2014/main" id="{D4DEB7FB-42CB-4BCE-85ED-871F5697B49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8" name="Oval 254">
          <a:extLst>
            <a:ext uri="{FF2B5EF4-FFF2-40B4-BE49-F238E27FC236}">
              <a16:creationId xmlns:a16="http://schemas.microsoft.com/office/drawing/2014/main" id="{8C289130-8D60-4BC7-9A0B-807F95F846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49" name="Oval 255">
          <a:extLst>
            <a:ext uri="{FF2B5EF4-FFF2-40B4-BE49-F238E27FC236}">
              <a16:creationId xmlns:a16="http://schemas.microsoft.com/office/drawing/2014/main" id="{6DC46699-7F2F-4FE6-AFD9-9D2D2087C6A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0" name="Oval 256">
          <a:extLst>
            <a:ext uri="{FF2B5EF4-FFF2-40B4-BE49-F238E27FC236}">
              <a16:creationId xmlns:a16="http://schemas.microsoft.com/office/drawing/2014/main" id="{1955E290-ABB0-4E97-994E-9D4D1956AB9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1" name="Oval 257">
          <a:extLst>
            <a:ext uri="{FF2B5EF4-FFF2-40B4-BE49-F238E27FC236}">
              <a16:creationId xmlns:a16="http://schemas.microsoft.com/office/drawing/2014/main" id="{18E0EC91-82E2-4369-B3A4-3B6C67E42C4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2" name="Oval 258">
          <a:extLst>
            <a:ext uri="{FF2B5EF4-FFF2-40B4-BE49-F238E27FC236}">
              <a16:creationId xmlns:a16="http://schemas.microsoft.com/office/drawing/2014/main" id="{9C021B6B-2692-4F45-8023-4345C9B7EFF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3" name="Oval 926">
          <a:extLst>
            <a:ext uri="{FF2B5EF4-FFF2-40B4-BE49-F238E27FC236}">
              <a16:creationId xmlns:a16="http://schemas.microsoft.com/office/drawing/2014/main" id="{69F69D9E-AD5D-424A-8B83-4C7C0314170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4" name="Oval 927">
          <a:extLst>
            <a:ext uri="{FF2B5EF4-FFF2-40B4-BE49-F238E27FC236}">
              <a16:creationId xmlns:a16="http://schemas.microsoft.com/office/drawing/2014/main" id="{C67E0A9F-1540-486B-BCDC-69634E33891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5" name="Oval 928">
          <a:extLst>
            <a:ext uri="{FF2B5EF4-FFF2-40B4-BE49-F238E27FC236}">
              <a16:creationId xmlns:a16="http://schemas.microsoft.com/office/drawing/2014/main" id="{A28F0537-F57F-47F1-9681-AB673C7812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6" name="Oval 929">
          <a:extLst>
            <a:ext uri="{FF2B5EF4-FFF2-40B4-BE49-F238E27FC236}">
              <a16:creationId xmlns:a16="http://schemas.microsoft.com/office/drawing/2014/main" id="{F3F92276-3C8B-4217-AA63-31E331EF264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7" name="Oval 930">
          <a:extLst>
            <a:ext uri="{FF2B5EF4-FFF2-40B4-BE49-F238E27FC236}">
              <a16:creationId xmlns:a16="http://schemas.microsoft.com/office/drawing/2014/main" id="{E937D903-71CC-481A-859E-6DEBDDB1351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8" name="Oval 931">
          <a:extLst>
            <a:ext uri="{FF2B5EF4-FFF2-40B4-BE49-F238E27FC236}">
              <a16:creationId xmlns:a16="http://schemas.microsoft.com/office/drawing/2014/main" id="{6F1EE7FC-7908-43FF-AEAA-3EF83229806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59" name="Oval 932">
          <a:extLst>
            <a:ext uri="{FF2B5EF4-FFF2-40B4-BE49-F238E27FC236}">
              <a16:creationId xmlns:a16="http://schemas.microsoft.com/office/drawing/2014/main" id="{C447D961-E1E4-4AD1-914C-98BD4089253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0" name="Oval 933">
          <a:extLst>
            <a:ext uri="{FF2B5EF4-FFF2-40B4-BE49-F238E27FC236}">
              <a16:creationId xmlns:a16="http://schemas.microsoft.com/office/drawing/2014/main" id="{F125BA97-4E7E-486E-A687-CE8ADC5368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1" name="Oval 934">
          <a:extLst>
            <a:ext uri="{FF2B5EF4-FFF2-40B4-BE49-F238E27FC236}">
              <a16:creationId xmlns:a16="http://schemas.microsoft.com/office/drawing/2014/main" id="{AD0D7831-CFD1-4A33-8DDE-106DD55EA80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2" name="Oval 935">
          <a:extLst>
            <a:ext uri="{FF2B5EF4-FFF2-40B4-BE49-F238E27FC236}">
              <a16:creationId xmlns:a16="http://schemas.microsoft.com/office/drawing/2014/main" id="{4E4B5EC6-8A90-4C29-84C0-227D6E5BCFD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3" name="Oval 936">
          <a:extLst>
            <a:ext uri="{FF2B5EF4-FFF2-40B4-BE49-F238E27FC236}">
              <a16:creationId xmlns:a16="http://schemas.microsoft.com/office/drawing/2014/main" id="{F65C18F5-6C56-44D9-8B47-FD9F4D32C4A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4" name="Oval 937">
          <a:extLst>
            <a:ext uri="{FF2B5EF4-FFF2-40B4-BE49-F238E27FC236}">
              <a16:creationId xmlns:a16="http://schemas.microsoft.com/office/drawing/2014/main" id="{475AFF4D-5B20-4335-B7BF-B47F9F77D8F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5" name="Oval 938">
          <a:extLst>
            <a:ext uri="{FF2B5EF4-FFF2-40B4-BE49-F238E27FC236}">
              <a16:creationId xmlns:a16="http://schemas.microsoft.com/office/drawing/2014/main" id="{8760C777-DC85-46F2-801C-BF6DED5627E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6" name="Oval 939">
          <a:extLst>
            <a:ext uri="{FF2B5EF4-FFF2-40B4-BE49-F238E27FC236}">
              <a16:creationId xmlns:a16="http://schemas.microsoft.com/office/drawing/2014/main" id="{6BBA247E-85E7-4867-85E7-2BB9974A887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7" name="Oval 940">
          <a:extLst>
            <a:ext uri="{FF2B5EF4-FFF2-40B4-BE49-F238E27FC236}">
              <a16:creationId xmlns:a16="http://schemas.microsoft.com/office/drawing/2014/main" id="{35CB1729-86F0-4E8A-9E32-1903950ED7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8" name="Oval 941">
          <a:extLst>
            <a:ext uri="{FF2B5EF4-FFF2-40B4-BE49-F238E27FC236}">
              <a16:creationId xmlns:a16="http://schemas.microsoft.com/office/drawing/2014/main" id="{E9B9A231-D54D-4F64-8E6A-6AF0688BA70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69" name="Oval 942">
          <a:extLst>
            <a:ext uri="{FF2B5EF4-FFF2-40B4-BE49-F238E27FC236}">
              <a16:creationId xmlns:a16="http://schemas.microsoft.com/office/drawing/2014/main" id="{F973DB2D-2667-4670-B425-7887D4F1CC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0" name="Oval 943">
          <a:extLst>
            <a:ext uri="{FF2B5EF4-FFF2-40B4-BE49-F238E27FC236}">
              <a16:creationId xmlns:a16="http://schemas.microsoft.com/office/drawing/2014/main" id="{70613971-FCC8-4A89-AEEF-04C97026B0B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1" name="Oval 944">
          <a:extLst>
            <a:ext uri="{FF2B5EF4-FFF2-40B4-BE49-F238E27FC236}">
              <a16:creationId xmlns:a16="http://schemas.microsoft.com/office/drawing/2014/main" id="{3AEFA5C5-F3C9-4A61-B678-40834A2E3AE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2" name="Oval 945">
          <a:extLst>
            <a:ext uri="{FF2B5EF4-FFF2-40B4-BE49-F238E27FC236}">
              <a16:creationId xmlns:a16="http://schemas.microsoft.com/office/drawing/2014/main" id="{2345B16C-2472-4FBC-854E-76494FDF272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3" name="Oval 946">
          <a:extLst>
            <a:ext uri="{FF2B5EF4-FFF2-40B4-BE49-F238E27FC236}">
              <a16:creationId xmlns:a16="http://schemas.microsoft.com/office/drawing/2014/main" id="{B296407B-F7A9-421E-A794-BC9F5E13265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4" name="Oval 947">
          <a:extLst>
            <a:ext uri="{FF2B5EF4-FFF2-40B4-BE49-F238E27FC236}">
              <a16:creationId xmlns:a16="http://schemas.microsoft.com/office/drawing/2014/main" id="{CCEB7FDF-7021-42AE-9E60-06801492E8E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5" name="Oval 948">
          <a:extLst>
            <a:ext uri="{FF2B5EF4-FFF2-40B4-BE49-F238E27FC236}">
              <a16:creationId xmlns:a16="http://schemas.microsoft.com/office/drawing/2014/main" id="{D3918724-2632-4E63-9E56-EBA70B92FE8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6" name="Oval 949">
          <a:extLst>
            <a:ext uri="{FF2B5EF4-FFF2-40B4-BE49-F238E27FC236}">
              <a16:creationId xmlns:a16="http://schemas.microsoft.com/office/drawing/2014/main" id="{9C5AA142-175F-4BA0-8F75-B6B788F536A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7" name="Oval 950">
          <a:extLst>
            <a:ext uri="{FF2B5EF4-FFF2-40B4-BE49-F238E27FC236}">
              <a16:creationId xmlns:a16="http://schemas.microsoft.com/office/drawing/2014/main" id="{00924A3A-C545-4D22-B382-535CAC2E5E0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8" name="Oval 951">
          <a:extLst>
            <a:ext uri="{FF2B5EF4-FFF2-40B4-BE49-F238E27FC236}">
              <a16:creationId xmlns:a16="http://schemas.microsoft.com/office/drawing/2014/main" id="{819EB514-804E-412C-BA74-680F65AD7A3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79" name="Oval 952">
          <a:extLst>
            <a:ext uri="{FF2B5EF4-FFF2-40B4-BE49-F238E27FC236}">
              <a16:creationId xmlns:a16="http://schemas.microsoft.com/office/drawing/2014/main" id="{5407CEF7-C561-4D15-872E-9FF64EA1C32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0" name="Oval 953">
          <a:extLst>
            <a:ext uri="{FF2B5EF4-FFF2-40B4-BE49-F238E27FC236}">
              <a16:creationId xmlns:a16="http://schemas.microsoft.com/office/drawing/2014/main" id="{3689A437-01DC-446A-BC8B-8F766CB72D7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1" name="Oval 954">
          <a:extLst>
            <a:ext uri="{FF2B5EF4-FFF2-40B4-BE49-F238E27FC236}">
              <a16:creationId xmlns:a16="http://schemas.microsoft.com/office/drawing/2014/main" id="{54D418C9-9C75-4EA0-B86F-C823DA183B3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2" name="Oval 955">
          <a:extLst>
            <a:ext uri="{FF2B5EF4-FFF2-40B4-BE49-F238E27FC236}">
              <a16:creationId xmlns:a16="http://schemas.microsoft.com/office/drawing/2014/main" id="{3E4583A6-3562-4F3E-A9BA-057819818AA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3" name="Oval 956">
          <a:extLst>
            <a:ext uri="{FF2B5EF4-FFF2-40B4-BE49-F238E27FC236}">
              <a16:creationId xmlns:a16="http://schemas.microsoft.com/office/drawing/2014/main" id="{64894362-0CDC-4AC7-B8AC-F8FFE3423E0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4" name="Oval 957">
          <a:extLst>
            <a:ext uri="{FF2B5EF4-FFF2-40B4-BE49-F238E27FC236}">
              <a16:creationId xmlns:a16="http://schemas.microsoft.com/office/drawing/2014/main" id="{2A30628E-2040-4507-A3EA-167DEA3A152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5" name="Oval 958">
          <a:extLst>
            <a:ext uri="{FF2B5EF4-FFF2-40B4-BE49-F238E27FC236}">
              <a16:creationId xmlns:a16="http://schemas.microsoft.com/office/drawing/2014/main" id="{04A477F5-B2E6-4EB1-A2FA-2746550602E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6" name="Oval 959">
          <a:extLst>
            <a:ext uri="{FF2B5EF4-FFF2-40B4-BE49-F238E27FC236}">
              <a16:creationId xmlns:a16="http://schemas.microsoft.com/office/drawing/2014/main" id="{EC2E1914-B181-41F3-8FEB-0B07B5A886E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7" name="Oval 960">
          <a:extLst>
            <a:ext uri="{FF2B5EF4-FFF2-40B4-BE49-F238E27FC236}">
              <a16:creationId xmlns:a16="http://schemas.microsoft.com/office/drawing/2014/main" id="{72E4DC20-4B49-4B30-8CA0-B1823F05D4E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8" name="Oval 961">
          <a:extLst>
            <a:ext uri="{FF2B5EF4-FFF2-40B4-BE49-F238E27FC236}">
              <a16:creationId xmlns:a16="http://schemas.microsoft.com/office/drawing/2014/main" id="{3363F71A-5C2F-4116-ACD3-5F8E226A528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89" name="Oval 962">
          <a:extLst>
            <a:ext uri="{FF2B5EF4-FFF2-40B4-BE49-F238E27FC236}">
              <a16:creationId xmlns:a16="http://schemas.microsoft.com/office/drawing/2014/main" id="{6DE046D8-6C20-4926-97E4-2449DC7E83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0" name="Oval 963">
          <a:extLst>
            <a:ext uri="{FF2B5EF4-FFF2-40B4-BE49-F238E27FC236}">
              <a16:creationId xmlns:a16="http://schemas.microsoft.com/office/drawing/2014/main" id="{CD540118-57BB-4244-9600-CE6769451D0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1" name="Oval 964">
          <a:extLst>
            <a:ext uri="{FF2B5EF4-FFF2-40B4-BE49-F238E27FC236}">
              <a16:creationId xmlns:a16="http://schemas.microsoft.com/office/drawing/2014/main" id="{9C8D3277-4220-423C-B8F3-AE4979AF443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2" name="Oval 965">
          <a:extLst>
            <a:ext uri="{FF2B5EF4-FFF2-40B4-BE49-F238E27FC236}">
              <a16:creationId xmlns:a16="http://schemas.microsoft.com/office/drawing/2014/main" id="{3B2ED17F-F3BE-4156-BB65-E838ED99CC5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3" name="Oval 966">
          <a:extLst>
            <a:ext uri="{FF2B5EF4-FFF2-40B4-BE49-F238E27FC236}">
              <a16:creationId xmlns:a16="http://schemas.microsoft.com/office/drawing/2014/main" id="{8D99B075-EB52-45FE-A46E-DC4E7674A99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4" name="Oval 967">
          <a:extLst>
            <a:ext uri="{FF2B5EF4-FFF2-40B4-BE49-F238E27FC236}">
              <a16:creationId xmlns:a16="http://schemas.microsoft.com/office/drawing/2014/main" id="{85A97667-90A9-4750-820E-EC0D744039E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5" name="Oval 968">
          <a:extLst>
            <a:ext uri="{FF2B5EF4-FFF2-40B4-BE49-F238E27FC236}">
              <a16:creationId xmlns:a16="http://schemas.microsoft.com/office/drawing/2014/main" id="{113F9659-EEE4-47EE-B393-754CC81F3C8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6" name="Oval 969">
          <a:extLst>
            <a:ext uri="{FF2B5EF4-FFF2-40B4-BE49-F238E27FC236}">
              <a16:creationId xmlns:a16="http://schemas.microsoft.com/office/drawing/2014/main" id="{815AB6B0-DF5E-48D3-AEC1-69810C9A8E4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7" name="Oval 970">
          <a:extLst>
            <a:ext uri="{FF2B5EF4-FFF2-40B4-BE49-F238E27FC236}">
              <a16:creationId xmlns:a16="http://schemas.microsoft.com/office/drawing/2014/main" id="{9FDE8AAB-4F0F-4C66-96C2-8693CEE09D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8" name="Oval 971">
          <a:extLst>
            <a:ext uri="{FF2B5EF4-FFF2-40B4-BE49-F238E27FC236}">
              <a16:creationId xmlns:a16="http://schemas.microsoft.com/office/drawing/2014/main" id="{42C5BBE7-2F95-4A77-AD58-70A3E4A16E1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99" name="Oval 972">
          <a:extLst>
            <a:ext uri="{FF2B5EF4-FFF2-40B4-BE49-F238E27FC236}">
              <a16:creationId xmlns:a16="http://schemas.microsoft.com/office/drawing/2014/main" id="{2553DAC0-3A67-433A-8F9A-86628FFA40E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0" name="Oval 973">
          <a:extLst>
            <a:ext uri="{FF2B5EF4-FFF2-40B4-BE49-F238E27FC236}">
              <a16:creationId xmlns:a16="http://schemas.microsoft.com/office/drawing/2014/main" id="{2B237E4B-CB35-4C45-AA2B-1A33B2071D8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1" name="Oval 974">
          <a:extLst>
            <a:ext uri="{FF2B5EF4-FFF2-40B4-BE49-F238E27FC236}">
              <a16:creationId xmlns:a16="http://schemas.microsoft.com/office/drawing/2014/main" id="{5139A131-3107-408C-962F-A30350963C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2" name="Oval 975">
          <a:extLst>
            <a:ext uri="{FF2B5EF4-FFF2-40B4-BE49-F238E27FC236}">
              <a16:creationId xmlns:a16="http://schemas.microsoft.com/office/drawing/2014/main" id="{62E64F9E-4C34-403A-A365-4CDA0C0FDDC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3" name="Oval 976">
          <a:extLst>
            <a:ext uri="{FF2B5EF4-FFF2-40B4-BE49-F238E27FC236}">
              <a16:creationId xmlns:a16="http://schemas.microsoft.com/office/drawing/2014/main" id="{798D677D-DAB8-45D1-8FE0-0E22136FADB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4" name="Oval 977">
          <a:extLst>
            <a:ext uri="{FF2B5EF4-FFF2-40B4-BE49-F238E27FC236}">
              <a16:creationId xmlns:a16="http://schemas.microsoft.com/office/drawing/2014/main" id="{3D0B67B4-71EF-40C4-9E31-1B8B111B3F6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5" name="Oval 978">
          <a:extLst>
            <a:ext uri="{FF2B5EF4-FFF2-40B4-BE49-F238E27FC236}">
              <a16:creationId xmlns:a16="http://schemas.microsoft.com/office/drawing/2014/main" id="{15D46ED1-8867-496C-99D3-67AFF2A2C3C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6" name="Oval 979">
          <a:extLst>
            <a:ext uri="{FF2B5EF4-FFF2-40B4-BE49-F238E27FC236}">
              <a16:creationId xmlns:a16="http://schemas.microsoft.com/office/drawing/2014/main" id="{0CF3BA7C-CDB3-4CF1-BEC0-5B2CFC0A853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7" name="Oval 980">
          <a:extLst>
            <a:ext uri="{FF2B5EF4-FFF2-40B4-BE49-F238E27FC236}">
              <a16:creationId xmlns:a16="http://schemas.microsoft.com/office/drawing/2014/main" id="{7FCFFA74-96DE-4691-AB34-386E3EC46C8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8" name="Oval 981">
          <a:extLst>
            <a:ext uri="{FF2B5EF4-FFF2-40B4-BE49-F238E27FC236}">
              <a16:creationId xmlns:a16="http://schemas.microsoft.com/office/drawing/2014/main" id="{C4BBE2D7-9F85-4824-AD4E-C93A34EC064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09" name="Oval 982">
          <a:extLst>
            <a:ext uri="{FF2B5EF4-FFF2-40B4-BE49-F238E27FC236}">
              <a16:creationId xmlns:a16="http://schemas.microsoft.com/office/drawing/2014/main" id="{0206F5D8-7C23-424E-B933-B67DC709603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0" name="Oval 983">
          <a:extLst>
            <a:ext uri="{FF2B5EF4-FFF2-40B4-BE49-F238E27FC236}">
              <a16:creationId xmlns:a16="http://schemas.microsoft.com/office/drawing/2014/main" id="{9FDC4AC9-BE10-4B67-B34D-7F392283B23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1" name="Oval 984">
          <a:extLst>
            <a:ext uri="{FF2B5EF4-FFF2-40B4-BE49-F238E27FC236}">
              <a16:creationId xmlns:a16="http://schemas.microsoft.com/office/drawing/2014/main" id="{932ACDF5-B3F6-49A0-8281-697CC7F287D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2" name="Oval 985">
          <a:extLst>
            <a:ext uri="{FF2B5EF4-FFF2-40B4-BE49-F238E27FC236}">
              <a16:creationId xmlns:a16="http://schemas.microsoft.com/office/drawing/2014/main" id="{9D1D9327-C022-42B2-A818-16B2CDA6482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3" name="Oval 986">
          <a:extLst>
            <a:ext uri="{FF2B5EF4-FFF2-40B4-BE49-F238E27FC236}">
              <a16:creationId xmlns:a16="http://schemas.microsoft.com/office/drawing/2014/main" id="{81507578-CBFB-4229-A329-7F1C3BFC2E7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4" name="Oval 987">
          <a:extLst>
            <a:ext uri="{FF2B5EF4-FFF2-40B4-BE49-F238E27FC236}">
              <a16:creationId xmlns:a16="http://schemas.microsoft.com/office/drawing/2014/main" id="{C8861CA7-9B10-4065-883D-FD58056B94A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5" name="Oval 988">
          <a:extLst>
            <a:ext uri="{FF2B5EF4-FFF2-40B4-BE49-F238E27FC236}">
              <a16:creationId xmlns:a16="http://schemas.microsoft.com/office/drawing/2014/main" id="{11A551D4-A627-46CF-B7FA-FDF359AA52C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6" name="Oval 989">
          <a:extLst>
            <a:ext uri="{FF2B5EF4-FFF2-40B4-BE49-F238E27FC236}">
              <a16:creationId xmlns:a16="http://schemas.microsoft.com/office/drawing/2014/main" id="{8C88E488-8986-4762-A774-FC49DFF812A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7" name="Oval 990">
          <a:extLst>
            <a:ext uri="{FF2B5EF4-FFF2-40B4-BE49-F238E27FC236}">
              <a16:creationId xmlns:a16="http://schemas.microsoft.com/office/drawing/2014/main" id="{260816EE-0E7A-445F-B80C-2ED18038582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8" name="Oval 991">
          <a:extLst>
            <a:ext uri="{FF2B5EF4-FFF2-40B4-BE49-F238E27FC236}">
              <a16:creationId xmlns:a16="http://schemas.microsoft.com/office/drawing/2014/main" id="{A0F5BECC-DEA8-4EFC-BACA-94C7F95477B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19" name="Oval 992">
          <a:extLst>
            <a:ext uri="{FF2B5EF4-FFF2-40B4-BE49-F238E27FC236}">
              <a16:creationId xmlns:a16="http://schemas.microsoft.com/office/drawing/2014/main" id="{E837B8AF-ECA9-4699-81BF-A486E1283C4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0" name="Oval 993">
          <a:extLst>
            <a:ext uri="{FF2B5EF4-FFF2-40B4-BE49-F238E27FC236}">
              <a16:creationId xmlns:a16="http://schemas.microsoft.com/office/drawing/2014/main" id="{AD20A2C9-9CD9-4FB5-98CE-65CEBAD5FBF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1" name="Oval 994">
          <a:extLst>
            <a:ext uri="{FF2B5EF4-FFF2-40B4-BE49-F238E27FC236}">
              <a16:creationId xmlns:a16="http://schemas.microsoft.com/office/drawing/2014/main" id="{17582620-4F66-4B47-9888-DBE10EABB6B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2" name="Oval 995">
          <a:extLst>
            <a:ext uri="{FF2B5EF4-FFF2-40B4-BE49-F238E27FC236}">
              <a16:creationId xmlns:a16="http://schemas.microsoft.com/office/drawing/2014/main" id="{4A3594EF-92C4-46C3-BCE7-6B5482176DB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3" name="Oval 996">
          <a:extLst>
            <a:ext uri="{FF2B5EF4-FFF2-40B4-BE49-F238E27FC236}">
              <a16:creationId xmlns:a16="http://schemas.microsoft.com/office/drawing/2014/main" id="{DDE5BA3A-FC0E-4C7B-91A2-A9C96CDAE5D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4" name="Oval 997">
          <a:extLst>
            <a:ext uri="{FF2B5EF4-FFF2-40B4-BE49-F238E27FC236}">
              <a16:creationId xmlns:a16="http://schemas.microsoft.com/office/drawing/2014/main" id="{29DE59DE-77EB-4BD6-8C7A-6150F31A135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5" name="Oval 998">
          <a:extLst>
            <a:ext uri="{FF2B5EF4-FFF2-40B4-BE49-F238E27FC236}">
              <a16:creationId xmlns:a16="http://schemas.microsoft.com/office/drawing/2014/main" id="{B13219AD-EF93-4132-B86C-64A16F8E059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6" name="Oval 999">
          <a:extLst>
            <a:ext uri="{FF2B5EF4-FFF2-40B4-BE49-F238E27FC236}">
              <a16:creationId xmlns:a16="http://schemas.microsoft.com/office/drawing/2014/main" id="{112DFC6E-C149-465F-A614-09AABC04EFD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7" name="Oval 1000">
          <a:extLst>
            <a:ext uri="{FF2B5EF4-FFF2-40B4-BE49-F238E27FC236}">
              <a16:creationId xmlns:a16="http://schemas.microsoft.com/office/drawing/2014/main" id="{70760AF0-956D-40DA-88C8-A48F18CC02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8" name="Oval 1001">
          <a:extLst>
            <a:ext uri="{FF2B5EF4-FFF2-40B4-BE49-F238E27FC236}">
              <a16:creationId xmlns:a16="http://schemas.microsoft.com/office/drawing/2014/main" id="{C85249D5-C693-42D4-8964-EEE21F37004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29" name="Oval 1002">
          <a:extLst>
            <a:ext uri="{FF2B5EF4-FFF2-40B4-BE49-F238E27FC236}">
              <a16:creationId xmlns:a16="http://schemas.microsoft.com/office/drawing/2014/main" id="{E88BBB25-8FE3-4BB7-8A32-43406D3AC07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0" name="Oval 1003">
          <a:extLst>
            <a:ext uri="{FF2B5EF4-FFF2-40B4-BE49-F238E27FC236}">
              <a16:creationId xmlns:a16="http://schemas.microsoft.com/office/drawing/2014/main" id="{D71AB03B-AE17-4F54-B044-C00BA6D8E13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1" name="Oval 1004">
          <a:extLst>
            <a:ext uri="{FF2B5EF4-FFF2-40B4-BE49-F238E27FC236}">
              <a16:creationId xmlns:a16="http://schemas.microsoft.com/office/drawing/2014/main" id="{E8164337-F2F7-4281-A8FB-A56F111ED3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2" name="Oval 1005">
          <a:extLst>
            <a:ext uri="{FF2B5EF4-FFF2-40B4-BE49-F238E27FC236}">
              <a16:creationId xmlns:a16="http://schemas.microsoft.com/office/drawing/2014/main" id="{CB538893-798A-459F-ABAE-D6A8B77CC55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3" name="Oval 1006">
          <a:extLst>
            <a:ext uri="{FF2B5EF4-FFF2-40B4-BE49-F238E27FC236}">
              <a16:creationId xmlns:a16="http://schemas.microsoft.com/office/drawing/2014/main" id="{BD111510-30B5-4A12-ADF6-BA7A8FC9E0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4" name="Oval 1007">
          <a:extLst>
            <a:ext uri="{FF2B5EF4-FFF2-40B4-BE49-F238E27FC236}">
              <a16:creationId xmlns:a16="http://schemas.microsoft.com/office/drawing/2014/main" id="{1AE2F87F-A0DA-43D6-AC8D-00843E1891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5" name="Oval 1008">
          <a:extLst>
            <a:ext uri="{FF2B5EF4-FFF2-40B4-BE49-F238E27FC236}">
              <a16:creationId xmlns:a16="http://schemas.microsoft.com/office/drawing/2014/main" id="{BBFA5F80-6642-407E-82CA-D97F19EE8C2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6" name="Oval 1009">
          <a:extLst>
            <a:ext uri="{FF2B5EF4-FFF2-40B4-BE49-F238E27FC236}">
              <a16:creationId xmlns:a16="http://schemas.microsoft.com/office/drawing/2014/main" id="{9812C6AE-68D3-4FEB-9678-BA29451023D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7" name="Oval 1010">
          <a:extLst>
            <a:ext uri="{FF2B5EF4-FFF2-40B4-BE49-F238E27FC236}">
              <a16:creationId xmlns:a16="http://schemas.microsoft.com/office/drawing/2014/main" id="{68F9CB72-F486-4158-91C2-4BFA046BD71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8" name="Oval 1011">
          <a:extLst>
            <a:ext uri="{FF2B5EF4-FFF2-40B4-BE49-F238E27FC236}">
              <a16:creationId xmlns:a16="http://schemas.microsoft.com/office/drawing/2014/main" id="{3B99F043-F82B-4695-8BBA-03FE04C572F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39" name="Oval 1012">
          <a:extLst>
            <a:ext uri="{FF2B5EF4-FFF2-40B4-BE49-F238E27FC236}">
              <a16:creationId xmlns:a16="http://schemas.microsoft.com/office/drawing/2014/main" id="{B3B38BBF-6443-4AC4-A527-1F9460D74C6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0" name="Oval 1013">
          <a:extLst>
            <a:ext uri="{FF2B5EF4-FFF2-40B4-BE49-F238E27FC236}">
              <a16:creationId xmlns:a16="http://schemas.microsoft.com/office/drawing/2014/main" id="{9B83E656-3FD6-4C7B-B813-00636533129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1" name="Oval 1014">
          <a:extLst>
            <a:ext uri="{FF2B5EF4-FFF2-40B4-BE49-F238E27FC236}">
              <a16:creationId xmlns:a16="http://schemas.microsoft.com/office/drawing/2014/main" id="{529473B1-3FCA-476C-A22C-9B48998919D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2" name="Oval 1015">
          <a:extLst>
            <a:ext uri="{FF2B5EF4-FFF2-40B4-BE49-F238E27FC236}">
              <a16:creationId xmlns:a16="http://schemas.microsoft.com/office/drawing/2014/main" id="{46F799E7-2D42-4475-8D15-822C03D206D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3" name="Oval 1016">
          <a:extLst>
            <a:ext uri="{FF2B5EF4-FFF2-40B4-BE49-F238E27FC236}">
              <a16:creationId xmlns:a16="http://schemas.microsoft.com/office/drawing/2014/main" id="{6BF375D1-C07F-4A36-8BC7-2E4479C179F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4" name="Oval 1017">
          <a:extLst>
            <a:ext uri="{FF2B5EF4-FFF2-40B4-BE49-F238E27FC236}">
              <a16:creationId xmlns:a16="http://schemas.microsoft.com/office/drawing/2014/main" id="{F1774E57-9433-4697-8F2B-E61963A62FF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5" name="Oval 1018">
          <a:extLst>
            <a:ext uri="{FF2B5EF4-FFF2-40B4-BE49-F238E27FC236}">
              <a16:creationId xmlns:a16="http://schemas.microsoft.com/office/drawing/2014/main" id="{F4A59F79-57D1-4807-B992-03C01BEB9D6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6" name="Oval 1019">
          <a:extLst>
            <a:ext uri="{FF2B5EF4-FFF2-40B4-BE49-F238E27FC236}">
              <a16:creationId xmlns:a16="http://schemas.microsoft.com/office/drawing/2014/main" id="{5F1E137C-4FB4-43C9-9E43-82DC104F6AC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7" name="Oval 1020">
          <a:extLst>
            <a:ext uri="{FF2B5EF4-FFF2-40B4-BE49-F238E27FC236}">
              <a16:creationId xmlns:a16="http://schemas.microsoft.com/office/drawing/2014/main" id="{652BC664-5E83-4797-A653-22BBD56FF87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8" name="Oval 1021">
          <a:extLst>
            <a:ext uri="{FF2B5EF4-FFF2-40B4-BE49-F238E27FC236}">
              <a16:creationId xmlns:a16="http://schemas.microsoft.com/office/drawing/2014/main" id="{299E36AA-5679-4310-BCB1-2F13E5AF24D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49" name="Oval 1022">
          <a:extLst>
            <a:ext uri="{FF2B5EF4-FFF2-40B4-BE49-F238E27FC236}">
              <a16:creationId xmlns:a16="http://schemas.microsoft.com/office/drawing/2014/main" id="{4378F59C-E0EA-497F-8E99-7DA5613B749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0" name="Oval 1023">
          <a:extLst>
            <a:ext uri="{FF2B5EF4-FFF2-40B4-BE49-F238E27FC236}">
              <a16:creationId xmlns:a16="http://schemas.microsoft.com/office/drawing/2014/main" id="{82315051-7552-4642-9969-C3A0225D313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1" name="Oval 1024">
          <a:extLst>
            <a:ext uri="{FF2B5EF4-FFF2-40B4-BE49-F238E27FC236}">
              <a16:creationId xmlns:a16="http://schemas.microsoft.com/office/drawing/2014/main" id="{8EC6830C-F549-4024-B312-75895EC433C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2" name="Oval 1025">
          <a:extLst>
            <a:ext uri="{FF2B5EF4-FFF2-40B4-BE49-F238E27FC236}">
              <a16:creationId xmlns:a16="http://schemas.microsoft.com/office/drawing/2014/main" id="{2085BDCC-15B4-47EE-89AB-32EE693C18D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3" name="Oval 1026">
          <a:extLst>
            <a:ext uri="{FF2B5EF4-FFF2-40B4-BE49-F238E27FC236}">
              <a16:creationId xmlns:a16="http://schemas.microsoft.com/office/drawing/2014/main" id="{3FDE9F93-4E0B-424B-B998-67A02ED981A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4" name="Oval 1027">
          <a:extLst>
            <a:ext uri="{FF2B5EF4-FFF2-40B4-BE49-F238E27FC236}">
              <a16:creationId xmlns:a16="http://schemas.microsoft.com/office/drawing/2014/main" id="{38F99D7A-9164-4DE6-8DCA-347643CAEFA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5" name="Oval 1028">
          <a:extLst>
            <a:ext uri="{FF2B5EF4-FFF2-40B4-BE49-F238E27FC236}">
              <a16:creationId xmlns:a16="http://schemas.microsoft.com/office/drawing/2014/main" id="{48A52543-3FB6-4021-B560-2282526470E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6" name="Oval 1029">
          <a:extLst>
            <a:ext uri="{FF2B5EF4-FFF2-40B4-BE49-F238E27FC236}">
              <a16:creationId xmlns:a16="http://schemas.microsoft.com/office/drawing/2014/main" id="{D59E2E03-628D-48C0-88D1-44FCF7CEB79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7" name="Oval 1030">
          <a:extLst>
            <a:ext uri="{FF2B5EF4-FFF2-40B4-BE49-F238E27FC236}">
              <a16:creationId xmlns:a16="http://schemas.microsoft.com/office/drawing/2014/main" id="{DB80CCBE-7B5A-49E8-8B25-315F758072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8" name="Oval 1031">
          <a:extLst>
            <a:ext uri="{FF2B5EF4-FFF2-40B4-BE49-F238E27FC236}">
              <a16:creationId xmlns:a16="http://schemas.microsoft.com/office/drawing/2014/main" id="{D96147FB-2CC7-4290-84DE-D9B7FC4B5F3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59" name="Oval 1032">
          <a:extLst>
            <a:ext uri="{FF2B5EF4-FFF2-40B4-BE49-F238E27FC236}">
              <a16:creationId xmlns:a16="http://schemas.microsoft.com/office/drawing/2014/main" id="{59030493-1A06-4855-A032-5BF9D2CF062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0" name="Oval 1033">
          <a:extLst>
            <a:ext uri="{FF2B5EF4-FFF2-40B4-BE49-F238E27FC236}">
              <a16:creationId xmlns:a16="http://schemas.microsoft.com/office/drawing/2014/main" id="{2590F962-1FF2-478B-80C3-28E27D34429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1" name="Oval 1034">
          <a:extLst>
            <a:ext uri="{FF2B5EF4-FFF2-40B4-BE49-F238E27FC236}">
              <a16:creationId xmlns:a16="http://schemas.microsoft.com/office/drawing/2014/main" id="{225BC298-4433-4118-9FFD-D2D09888B4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2" name="Oval 1035">
          <a:extLst>
            <a:ext uri="{FF2B5EF4-FFF2-40B4-BE49-F238E27FC236}">
              <a16:creationId xmlns:a16="http://schemas.microsoft.com/office/drawing/2014/main" id="{30FE12E8-5A50-4A5A-947E-5C58BEE2CD4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3" name="Oval 1036">
          <a:extLst>
            <a:ext uri="{FF2B5EF4-FFF2-40B4-BE49-F238E27FC236}">
              <a16:creationId xmlns:a16="http://schemas.microsoft.com/office/drawing/2014/main" id="{91A8CEBD-4AEF-4014-A983-BCC6CFFFA2E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4" name="Oval 1037">
          <a:extLst>
            <a:ext uri="{FF2B5EF4-FFF2-40B4-BE49-F238E27FC236}">
              <a16:creationId xmlns:a16="http://schemas.microsoft.com/office/drawing/2014/main" id="{8B7EA654-5712-40A5-9DCD-B16B673C92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5" name="Oval 1038">
          <a:extLst>
            <a:ext uri="{FF2B5EF4-FFF2-40B4-BE49-F238E27FC236}">
              <a16:creationId xmlns:a16="http://schemas.microsoft.com/office/drawing/2014/main" id="{AC22ED23-0CD4-45A8-AFFD-C52E5C87558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6" name="Oval 1039">
          <a:extLst>
            <a:ext uri="{FF2B5EF4-FFF2-40B4-BE49-F238E27FC236}">
              <a16:creationId xmlns:a16="http://schemas.microsoft.com/office/drawing/2014/main" id="{CD027697-628F-432E-AF7D-54DB8BB98B7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7" name="Oval 1040">
          <a:extLst>
            <a:ext uri="{FF2B5EF4-FFF2-40B4-BE49-F238E27FC236}">
              <a16:creationId xmlns:a16="http://schemas.microsoft.com/office/drawing/2014/main" id="{88B2A41A-7806-4C62-8686-9DECE9A6666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8" name="Oval 1041">
          <a:extLst>
            <a:ext uri="{FF2B5EF4-FFF2-40B4-BE49-F238E27FC236}">
              <a16:creationId xmlns:a16="http://schemas.microsoft.com/office/drawing/2014/main" id="{769C5D4F-6FC8-47BD-B776-442D7477E4E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69" name="Oval 1042">
          <a:extLst>
            <a:ext uri="{FF2B5EF4-FFF2-40B4-BE49-F238E27FC236}">
              <a16:creationId xmlns:a16="http://schemas.microsoft.com/office/drawing/2014/main" id="{9E75DC96-D30E-4949-984E-747B6DFD1BF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0" name="Oval 1043">
          <a:extLst>
            <a:ext uri="{FF2B5EF4-FFF2-40B4-BE49-F238E27FC236}">
              <a16:creationId xmlns:a16="http://schemas.microsoft.com/office/drawing/2014/main" id="{8E684D00-0CA6-41B2-ADCB-70FB0348093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1" name="Oval 1044">
          <a:extLst>
            <a:ext uri="{FF2B5EF4-FFF2-40B4-BE49-F238E27FC236}">
              <a16:creationId xmlns:a16="http://schemas.microsoft.com/office/drawing/2014/main" id="{F2EE265F-0BBB-4F49-AFFB-DD74E0F2417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2" name="Oval 1045">
          <a:extLst>
            <a:ext uri="{FF2B5EF4-FFF2-40B4-BE49-F238E27FC236}">
              <a16:creationId xmlns:a16="http://schemas.microsoft.com/office/drawing/2014/main" id="{96B18E87-49EC-46DD-A4BD-162946EDED2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3" name="Oval 1046">
          <a:extLst>
            <a:ext uri="{FF2B5EF4-FFF2-40B4-BE49-F238E27FC236}">
              <a16:creationId xmlns:a16="http://schemas.microsoft.com/office/drawing/2014/main" id="{17B449A7-F4B6-4BC1-8B4E-C6F1F72F5A7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4" name="Oval 1047">
          <a:extLst>
            <a:ext uri="{FF2B5EF4-FFF2-40B4-BE49-F238E27FC236}">
              <a16:creationId xmlns:a16="http://schemas.microsoft.com/office/drawing/2014/main" id="{02D78C1D-3101-4EDE-917D-28A8730B57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5" name="Oval 1048">
          <a:extLst>
            <a:ext uri="{FF2B5EF4-FFF2-40B4-BE49-F238E27FC236}">
              <a16:creationId xmlns:a16="http://schemas.microsoft.com/office/drawing/2014/main" id="{ADDA9ADF-6CAC-478A-AF9C-D1AFB8A992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6" name="Oval 1049">
          <a:extLst>
            <a:ext uri="{FF2B5EF4-FFF2-40B4-BE49-F238E27FC236}">
              <a16:creationId xmlns:a16="http://schemas.microsoft.com/office/drawing/2014/main" id="{81049657-863F-4ABA-8620-5E83C0B1EF4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7" name="Oval 1050">
          <a:extLst>
            <a:ext uri="{FF2B5EF4-FFF2-40B4-BE49-F238E27FC236}">
              <a16:creationId xmlns:a16="http://schemas.microsoft.com/office/drawing/2014/main" id="{898FE446-4798-497A-A160-2F8910FCF91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8" name="Oval 1051">
          <a:extLst>
            <a:ext uri="{FF2B5EF4-FFF2-40B4-BE49-F238E27FC236}">
              <a16:creationId xmlns:a16="http://schemas.microsoft.com/office/drawing/2014/main" id="{F588B006-7F28-4B9F-8BDB-8FCDA505AB1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79" name="Oval 1052">
          <a:extLst>
            <a:ext uri="{FF2B5EF4-FFF2-40B4-BE49-F238E27FC236}">
              <a16:creationId xmlns:a16="http://schemas.microsoft.com/office/drawing/2014/main" id="{30747095-28E2-4627-B576-38EBC01A1B3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0" name="Oval 1053">
          <a:extLst>
            <a:ext uri="{FF2B5EF4-FFF2-40B4-BE49-F238E27FC236}">
              <a16:creationId xmlns:a16="http://schemas.microsoft.com/office/drawing/2014/main" id="{5996CF20-FDC5-4AFA-9DF5-5B67B0FBAA2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1" name="Oval 1054">
          <a:extLst>
            <a:ext uri="{FF2B5EF4-FFF2-40B4-BE49-F238E27FC236}">
              <a16:creationId xmlns:a16="http://schemas.microsoft.com/office/drawing/2014/main" id="{955A553B-2366-4516-B24A-F65D162C17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2" name="Oval 1055">
          <a:extLst>
            <a:ext uri="{FF2B5EF4-FFF2-40B4-BE49-F238E27FC236}">
              <a16:creationId xmlns:a16="http://schemas.microsoft.com/office/drawing/2014/main" id="{43A7C6C4-D48C-45BF-A51E-E7822C3D66D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3" name="Oval 1056">
          <a:extLst>
            <a:ext uri="{FF2B5EF4-FFF2-40B4-BE49-F238E27FC236}">
              <a16:creationId xmlns:a16="http://schemas.microsoft.com/office/drawing/2014/main" id="{AF401034-F77C-4AC1-9171-571775F1606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4" name="Oval 1057">
          <a:extLst>
            <a:ext uri="{FF2B5EF4-FFF2-40B4-BE49-F238E27FC236}">
              <a16:creationId xmlns:a16="http://schemas.microsoft.com/office/drawing/2014/main" id="{5941E22E-9BCE-4C67-A3FF-6163DA8B0AE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5" name="Oval 1058">
          <a:extLst>
            <a:ext uri="{FF2B5EF4-FFF2-40B4-BE49-F238E27FC236}">
              <a16:creationId xmlns:a16="http://schemas.microsoft.com/office/drawing/2014/main" id="{E0A7B047-3089-48E8-B8C4-E068376D144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6" name="Oval 1059">
          <a:extLst>
            <a:ext uri="{FF2B5EF4-FFF2-40B4-BE49-F238E27FC236}">
              <a16:creationId xmlns:a16="http://schemas.microsoft.com/office/drawing/2014/main" id="{F7F41E7E-BC4A-46E7-BD86-95041CB721E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7" name="Oval 1060">
          <a:extLst>
            <a:ext uri="{FF2B5EF4-FFF2-40B4-BE49-F238E27FC236}">
              <a16:creationId xmlns:a16="http://schemas.microsoft.com/office/drawing/2014/main" id="{D8594963-DF54-48AB-823E-9617BDDDC5D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8" name="Oval 1061">
          <a:extLst>
            <a:ext uri="{FF2B5EF4-FFF2-40B4-BE49-F238E27FC236}">
              <a16:creationId xmlns:a16="http://schemas.microsoft.com/office/drawing/2014/main" id="{A14FD87E-BB1E-4707-B348-0F57E2A2A8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89" name="Oval 1062">
          <a:extLst>
            <a:ext uri="{FF2B5EF4-FFF2-40B4-BE49-F238E27FC236}">
              <a16:creationId xmlns:a16="http://schemas.microsoft.com/office/drawing/2014/main" id="{5DD0A999-C55F-4BBC-AB19-7EFCA77F42F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0" name="Oval 1063">
          <a:extLst>
            <a:ext uri="{FF2B5EF4-FFF2-40B4-BE49-F238E27FC236}">
              <a16:creationId xmlns:a16="http://schemas.microsoft.com/office/drawing/2014/main" id="{164B7959-65EA-4F07-B761-B3C859CB87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1" name="Oval 1064">
          <a:extLst>
            <a:ext uri="{FF2B5EF4-FFF2-40B4-BE49-F238E27FC236}">
              <a16:creationId xmlns:a16="http://schemas.microsoft.com/office/drawing/2014/main" id="{58E9EBDA-11BE-4504-A8E5-1EAF4EF35BE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2" name="Oval 1065">
          <a:extLst>
            <a:ext uri="{FF2B5EF4-FFF2-40B4-BE49-F238E27FC236}">
              <a16:creationId xmlns:a16="http://schemas.microsoft.com/office/drawing/2014/main" id="{6F71BA81-B756-48B5-B496-C18F2405892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3" name="Oval 1066">
          <a:extLst>
            <a:ext uri="{FF2B5EF4-FFF2-40B4-BE49-F238E27FC236}">
              <a16:creationId xmlns:a16="http://schemas.microsoft.com/office/drawing/2014/main" id="{5480B6FC-AFF3-4815-A6BE-559D9DF712B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4" name="Oval 1067">
          <a:extLst>
            <a:ext uri="{FF2B5EF4-FFF2-40B4-BE49-F238E27FC236}">
              <a16:creationId xmlns:a16="http://schemas.microsoft.com/office/drawing/2014/main" id="{C9421BA8-3C04-4191-97D9-3218C3FBBC8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5" name="Oval 1068">
          <a:extLst>
            <a:ext uri="{FF2B5EF4-FFF2-40B4-BE49-F238E27FC236}">
              <a16:creationId xmlns:a16="http://schemas.microsoft.com/office/drawing/2014/main" id="{08655DBC-3DDC-4157-9C93-7D2AE36EF1F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6" name="Oval 1069">
          <a:extLst>
            <a:ext uri="{FF2B5EF4-FFF2-40B4-BE49-F238E27FC236}">
              <a16:creationId xmlns:a16="http://schemas.microsoft.com/office/drawing/2014/main" id="{0AF6B599-EE9A-4A8A-A918-7E51A65D84B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7" name="Oval 1070">
          <a:extLst>
            <a:ext uri="{FF2B5EF4-FFF2-40B4-BE49-F238E27FC236}">
              <a16:creationId xmlns:a16="http://schemas.microsoft.com/office/drawing/2014/main" id="{C05B0AD7-14A1-4F6E-B133-E8693504F8F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8" name="Oval 1071">
          <a:extLst>
            <a:ext uri="{FF2B5EF4-FFF2-40B4-BE49-F238E27FC236}">
              <a16:creationId xmlns:a16="http://schemas.microsoft.com/office/drawing/2014/main" id="{327DA58C-77C5-4C69-A389-A384497EFBB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399" name="Oval 1072">
          <a:extLst>
            <a:ext uri="{FF2B5EF4-FFF2-40B4-BE49-F238E27FC236}">
              <a16:creationId xmlns:a16="http://schemas.microsoft.com/office/drawing/2014/main" id="{84F924E8-53B4-4BD9-B2C2-92ABA76F036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0" name="Oval 1073">
          <a:extLst>
            <a:ext uri="{FF2B5EF4-FFF2-40B4-BE49-F238E27FC236}">
              <a16:creationId xmlns:a16="http://schemas.microsoft.com/office/drawing/2014/main" id="{AA08790B-EBF8-47EC-AEC4-46DD72E1D6F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1" name="Oval 1074">
          <a:extLst>
            <a:ext uri="{FF2B5EF4-FFF2-40B4-BE49-F238E27FC236}">
              <a16:creationId xmlns:a16="http://schemas.microsoft.com/office/drawing/2014/main" id="{A187C102-4478-4416-8E3B-1709D2CB2CE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2" name="Oval 1075">
          <a:extLst>
            <a:ext uri="{FF2B5EF4-FFF2-40B4-BE49-F238E27FC236}">
              <a16:creationId xmlns:a16="http://schemas.microsoft.com/office/drawing/2014/main" id="{BD10A300-99C8-4972-A3FD-291880054F0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3" name="Oval 1076">
          <a:extLst>
            <a:ext uri="{FF2B5EF4-FFF2-40B4-BE49-F238E27FC236}">
              <a16:creationId xmlns:a16="http://schemas.microsoft.com/office/drawing/2014/main" id="{355EFBC9-EAB6-4968-B3CE-CE587A01C05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4" name="Oval 1077">
          <a:extLst>
            <a:ext uri="{FF2B5EF4-FFF2-40B4-BE49-F238E27FC236}">
              <a16:creationId xmlns:a16="http://schemas.microsoft.com/office/drawing/2014/main" id="{12F5D03A-7AA5-4CE8-A482-EEEB20275F0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5" name="Oval 1078">
          <a:extLst>
            <a:ext uri="{FF2B5EF4-FFF2-40B4-BE49-F238E27FC236}">
              <a16:creationId xmlns:a16="http://schemas.microsoft.com/office/drawing/2014/main" id="{5256551A-0AA1-4570-A7B2-D2D4029DA21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6" name="Oval 1079">
          <a:extLst>
            <a:ext uri="{FF2B5EF4-FFF2-40B4-BE49-F238E27FC236}">
              <a16:creationId xmlns:a16="http://schemas.microsoft.com/office/drawing/2014/main" id="{716EE100-2050-4DF3-A538-2450D3EC3E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7" name="Oval 1080">
          <a:extLst>
            <a:ext uri="{FF2B5EF4-FFF2-40B4-BE49-F238E27FC236}">
              <a16:creationId xmlns:a16="http://schemas.microsoft.com/office/drawing/2014/main" id="{516DA4A2-9589-41EB-B593-D3B426076B6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8" name="Oval 1081">
          <a:extLst>
            <a:ext uri="{FF2B5EF4-FFF2-40B4-BE49-F238E27FC236}">
              <a16:creationId xmlns:a16="http://schemas.microsoft.com/office/drawing/2014/main" id="{E697F352-6C29-4370-B338-1600E3E484F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09" name="Oval 1082">
          <a:extLst>
            <a:ext uri="{FF2B5EF4-FFF2-40B4-BE49-F238E27FC236}">
              <a16:creationId xmlns:a16="http://schemas.microsoft.com/office/drawing/2014/main" id="{D5B28DB0-CB21-43C1-8D87-E9E3CF2232C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0" name="Oval 1083">
          <a:extLst>
            <a:ext uri="{FF2B5EF4-FFF2-40B4-BE49-F238E27FC236}">
              <a16:creationId xmlns:a16="http://schemas.microsoft.com/office/drawing/2014/main" id="{CB2D3DA1-F56A-4BE6-B529-CB3ED1F33E9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1" name="Oval 1084">
          <a:extLst>
            <a:ext uri="{FF2B5EF4-FFF2-40B4-BE49-F238E27FC236}">
              <a16:creationId xmlns:a16="http://schemas.microsoft.com/office/drawing/2014/main" id="{255B4F46-3A43-4D6A-B231-DDF8C35A3C8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2" name="Oval 1085">
          <a:extLst>
            <a:ext uri="{FF2B5EF4-FFF2-40B4-BE49-F238E27FC236}">
              <a16:creationId xmlns:a16="http://schemas.microsoft.com/office/drawing/2014/main" id="{F0D0A190-3BD3-422F-B2DC-C577C42636E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3" name="Oval 1086">
          <a:extLst>
            <a:ext uri="{FF2B5EF4-FFF2-40B4-BE49-F238E27FC236}">
              <a16:creationId xmlns:a16="http://schemas.microsoft.com/office/drawing/2014/main" id="{3C5D9926-6BD8-405C-805D-BA07D02CA8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4" name="Oval 1087">
          <a:extLst>
            <a:ext uri="{FF2B5EF4-FFF2-40B4-BE49-F238E27FC236}">
              <a16:creationId xmlns:a16="http://schemas.microsoft.com/office/drawing/2014/main" id="{68F6CC68-40BA-4E50-A699-7E50C6F879E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5" name="Oval 1088">
          <a:extLst>
            <a:ext uri="{FF2B5EF4-FFF2-40B4-BE49-F238E27FC236}">
              <a16:creationId xmlns:a16="http://schemas.microsoft.com/office/drawing/2014/main" id="{3582D69F-2BAD-461E-99E6-9C8852E4E2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6" name="Oval 1089">
          <a:extLst>
            <a:ext uri="{FF2B5EF4-FFF2-40B4-BE49-F238E27FC236}">
              <a16:creationId xmlns:a16="http://schemas.microsoft.com/office/drawing/2014/main" id="{7763EB88-1DB4-434A-B893-E15DEE97F7C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7" name="Oval 1090">
          <a:extLst>
            <a:ext uri="{FF2B5EF4-FFF2-40B4-BE49-F238E27FC236}">
              <a16:creationId xmlns:a16="http://schemas.microsoft.com/office/drawing/2014/main" id="{52668F30-1C23-4773-927B-CB0914E5A17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8" name="Oval 1091">
          <a:extLst>
            <a:ext uri="{FF2B5EF4-FFF2-40B4-BE49-F238E27FC236}">
              <a16:creationId xmlns:a16="http://schemas.microsoft.com/office/drawing/2014/main" id="{B6CF2F5C-3F4B-4134-AB88-F0043F0AF56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19" name="Oval 1092">
          <a:extLst>
            <a:ext uri="{FF2B5EF4-FFF2-40B4-BE49-F238E27FC236}">
              <a16:creationId xmlns:a16="http://schemas.microsoft.com/office/drawing/2014/main" id="{99A033A3-100F-47DC-B03C-17BB9C02396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0" name="Oval 1093">
          <a:extLst>
            <a:ext uri="{FF2B5EF4-FFF2-40B4-BE49-F238E27FC236}">
              <a16:creationId xmlns:a16="http://schemas.microsoft.com/office/drawing/2014/main" id="{869F8C8F-1B8A-48EA-B78F-5C33D835CFB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1" name="Oval 1094">
          <a:extLst>
            <a:ext uri="{FF2B5EF4-FFF2-40B4-BE49-F238E27FC236}">
              <a16:creationId xmlns:a16="http://schemas.microsoft.com/office/drawing/2014/main" id="{B7C23987-1A60-46FF-AFDB-EEA857F1CEA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2" name="Oval 1095">
          <a:extLst>
            <a:ext uri="{FF2B5EF4-FFF2-40B4-BE49-F238E27FC236}">
              <a16:creationId xmlns:a16="http://schemas.microsoft.com/office/drawing/2014/main" id="{C74DB878-F7C5-4AF4-8336-963138DE3DB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3" name="Oval 1096">
          <a:extLst>
            <a:ext uri="{FF2B5EF4-FFF2-40B4-BE49-F238E27FC236}">
              <a16:creationId xmlns:a16="http://schemas.microsoft.com/office/drawing/2014/main" id="{29D2BEC8-21FE-49A8-9ACD-2745E07F5C4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4" name="Oval 1097">
          <a:extLst>
            <a:ext uri="{FF2B5EF4-FFF2-40B4-BE49-F238E27FC236}">
              <a16:creationId xmlns:a16="http://schemas.microsoft.com/office/drawing/2014/main" id="{5CC4C883-EFE1-4271-B5DB-13A14CBEBB5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5" name="Oval 1098">
          <a:extLst>
            <a:ext uri="{FF2B5EF4-FFF2-40B4-BE49-F238E27FC236}">
              <a16:creationId xmlns:a16="http://schemas.microsoft.com/office/drawing/2014/main" id="{E2578C62-66C9-4563-AA4A-E9C7C294FB2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6" name="Oval 1099">
          <a:extLst>
            <a:ext uri="{FF2B5EF4-FFF2-40B4-BE49-F238E27FC236}">
              <a16:creationId xmlns:a16="http://schemas.microsoft.com/office/drawing/2014/main" id="{201823D4-C391-4106-B451-1A7C02B7D7B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7" name="Oval 1100">
          <a:extLst>
            <a:ext uri="{FF2B5EF4-FFF2-40B4-BE49-F238E27FC236}">
              <a16:creationId xmlns:a16="http://schemas.microsoft.com/office/drawing/2014/main" id="{C3622660-BA84-4A8B-A06B-ABA7AC6CA84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8" name="Oval 1101">
          <a:extLst>
            <a:ext uri="{FF2B5EF4-FFF2-40B4-BE49-F238E27FC236}">
              <a16:creationId xmlns:a16="http://schemas.microsoft.com/office/drawing/2014/main" id="{5DDA7FFE-D2C1-49AF-90E6-88674B43C04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29" name="Oval 1102">
          <a:extLst>
            <a:ext uri="{FF2B5EF4-FFF2-40B4-BE49-F238E27FC236}">
              <a16:creationId xmlns:a16="http://schemas.microsoft.com/office/drawing/2014/main" id="{3C892DCD-67A4-4FAA-B32F-45894D47C56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0" name="Oval 1103">
          <a:extLst>
            <a:ext uri="{FF2B5EF4-FFF2-40B4-BE49-F238E27FC236}">
              <a16:creationId xmlns:a16="http://schemas.microsoft.com/office/drawing/2014/main" id="{89FD0AE7-FEFB-411E-ADB1-ED0510DD34C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1" name="Oval 1104">
          <a:extLst>
            <a:ext uri="{FF2B5EF4-FFF2-40B4-BE49-F238E27FC236}">
              <a16:creationId xmlns:a16="http://schemas.microsoft.com/office/drawing/2014/main" id="{6FEB8F39-7AE0-4444-8974-19A7F830F36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2" name="Oval 1105">
          <a:extLst>
            <a:ext uri="{FF2B5EF4-FFF2-40B4-BE49-F238E27FC236}">
              <a16:creationId xmlns:a16="http://schemas.microsoft.com/office/drawing/2014/main" id="{D4CC72DC-C45C-4472-A2D6-3C6444AD212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3" name="Oval 1106">
          <a:extLst>
            <a:ext uri="{FF2B5EF4-FFF2-40B4-BE49-F238E27FC236}">
              <a16:creationId xmlns:a16="http://schemas.microsoft.com/office/drawing/2014/main" id="{4DF082BC-C8C6-46B5-B4E3-2B55948369E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4" name="Oval 1107">
          <a:extLst>
            <a:ext uri="{FF2B5EF4-FFF2-40B4-BE49-F238E27FC236}">
              <a16:creationId xmlns:a16="http://schemas.microsoft.com/office/drawing/2014/main" id="{BB66CBFC-49DD-40AF-A837-66A955A7C50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5" name="Oval 1108">
          <a:extLst>
            <a:ext uri="{FF2B5EF4-FFF2-40B4-BE49-F238E27FC236}">
              <a16:creationId xmlns:a16="http://schemas.microsoft.com/office/drawing/2014/main" id="{78F5E3B6-50AC-4EA3-9878-AD9C211831C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6" name="Oval 1109">
          <a:extLst>
            <a:ext uri="{FF2B5EF4-FFF2-40B4-BE49-F238E27FC236}">
              <a16:creationId xmlns:a16="http://schemas.microsoft.com/office/drawing/2014/main" id="{20A62B8B-8EBD-4170-BB6A-79583EF0FD1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7" name="Oval 1110">
          <a:extLst>
            <a:ext uri="{FF2B5EF4-FFF2-40B4-BE49-F238E27FC236}">
              <a16:creationId xmlns:a16="http://schemas.microsoft.com/office/drawing/2014/main" id="{7429BFBD-829B-43DF-8034-1CCAB24D766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8" name="Oval 1111">
          <a:extLst>
            <a:ext uri="{FF2B5EF4-FFF2-40B4-BE49-F238E27FC236}">
              <a16:creationId xmlns:a16="http://schemas.microsoft.com/office/drawing/2014/main" id="{9E4FE2EA-739D-4448-8360-159A3D0E7C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39" name="Oval 1112">
          <a:extLst>
            <a:ext uri="{FF2B5EF4-FFF2-40B4-BE49-F238E27FC236}">
              <a16:creationId xmlns:a16="http://schemas.microsoft.com/office/drawing/2014/main" id="{B3B0EA0C-2631-490F-9D51-69E56B42E3A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0" name="Oval 1113">
          <a:extLst>
            <a:ext uri="{FF2B5EF4-FFF2-40B4-BE49-F238E27FC236}">
              <a16:creationId xmlns:a16="http://schemas.microsoft.com/office/drawing/2014/main" id="{FD8211E7-6677-4E0F-9BE8-70790C83645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1" name="Oval 1114">
          <a:extLst>
            <a:ext uri="{FF2B5EF4-FFF2-40B4-BE49-F238E27FC236}">
              <a16:creationId xmlns:a16="http://schemas.microsoft.com/office/drawing/2014/main" id="{E024A135-652A-40E9-A5A2-C87A8D32490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2" name="Oval 1115">
          <a:extLst>
            <a:ext uri="{FF2B5EF4-FFF2-40B4-BE49-F238E27FC236}">
              <a16:creationId xmlns:a16="http://schemas.microsoft.com/office/drawing/2014/main" id="{7773C090-CDE9-4891-A674-A1C72117913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3" name="Oval 1116">
          <a:extLst>
            <a:ext uri="{FF2B5EF4-FFF2-40B4-BE49-F238E27FC236}">
              <a16:creationId xmlns:a16="http://schemas.microsoft.com/office/drawing/2014/main" id="{9FA56FED-6A5A-4315-AE37-B024F7B3F8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4" name="Oval 1117">
          <a:extLst>
            <a:ext uri="{FF2B5EF4-FFF2-40B4-BE49-F238E27FC236}">
              <a16:creationId xmlns:a16="http://schemas.microsoft.com/office/drawing/2014/main" id="{07B68CE5-5DBB-4345-B4D9-6C779A53FC3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5" name="Oval 1118">
          <a:extLst>
            <a:ext uri="{FF2B5EF4-FFF2-40B4-BE49-F238E27FC236}">
              <a16:creationId xmlns:a16="http://schemas.microsoft.com/office/drawing/2014/main" id="{9951B64B-7320-4999-9BA8-60B985943F0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6" name="Oval 1119">
          <a:extLst>
            <a:ext uri="{FF2B5EF4-FFF2-40B4-BE49-F238E27FC236}">
              <a16:creationId xmlns:a16="http://schemas.microsoft.com/office/drawing/2014/main" id="{C9D2C59F-125E-487E-AC2C-9B32B74659A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7" name="Oval 1120">
          <a:extLst>
            <a:ext uri="{FF2B5EF4-FFF2-40B4-BE49-F238E27FC236}">
              <a16:creationId xmlns:a16="http://schemas.microsoft.com/office/drawing/2014/main" id="{4E439893-E1AB-4F83-921F-F2FC1D25D15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8" name="Oval 1121">
          <a:extLst>
            <a:ext uri="{FF2B5EF4-FFF2-40B4-BE49-F238E27FC236}">
              <a16:creationId xmlns:a16="http://schemas.microsoft.com/office/drawing/2014/main" id="{748B2CE8-DABA-45D9-A9B5-DDE41B2C476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49" name="Oval 1122">
          <a:extLst>
            <a:ext uri="{FF2B5EF4-FFF2-40B4-BE49-F238E27FC236}">
              <a16:creationId xmlns:a16="http://schemas.microsoft.com/office/drawing/2014/main" id="{C50FE093-6C5A-4D9A-B5C2-B4AA94B15A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0" name="Oval 1123">
          <a:extLst>
            <a:ext uri="{FF2B5EF4-FFF2-40B4-BE49-F238E27FC236}">
              <a16:creationId xmlns:a16="http://schemas.microsoft.com/office/drawing/2014/main" id="{780B5AA9-FA41-4D00-99AE-BCEECE2116D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1" name="Oval 1124">
          <a:extLst>
            <a:ext uri="{FF2B5EF4-FFF2-40B4-BE49-F238E27FC236}">
              <a16:creationId xmlns:a16="http://schemas.microsoft.com/office/drawing/2014/main" id="{A8013419-3ACF-4EAE-9BB5-8C18CFF0A5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2" name="Oval 1125">
          <a:extLst>
            <a:ext uri="{FF2B5EF4-FFF2-40B4-BE49-F238E27FC236}">
              <a16:creationId xmlns:a16="http://schemas.microsoft.com/office/drawing/2014/main" id="{D35CC0C2-49E1-478A-B630-47F7CA6AFF9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3" name="Oval 1126">
          <a:extLst>
            <a:ext uri="{FF2B5EF4-FFF2-40B4-BE49-F238E27FC236}">
              <a16:creationId xmlns:a16="http://schemas.microsoft.com/office/drawing/2014/main" id="{9C852616-74D6-48E6-829F-DFC67996E1F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4" name="Oval 1127">
          <a:extLst>
            <a:ext uri="{FF2B5EF4-FFF2-40B4-BE49-F238E27FC236}">
              <a16:creationId xmlns:a16="http://schemas.microsoft.com/office/drawing/2014/main" id="{62026751-3340-411B-96D0-31DB3320673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5" name="Oval 1128">
          <a:extLst>
            <a:ext uri="{FF2B5EF4-FFF2-40B4-BE49-F238E27FC236}">
              <a16:creationId xmlns:a16="http://schemas.microsoft.com/office/drawing/2014/main" id="{B480D06A-3504-48B6-9641-7263042CBF1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6" name="Oval 1129">
          <a:extLst>
            <a:ext uri="{FF2B5EF4-FFF2-40B4-BE49-F238E27FC236}">
              <a16:creationId xmlns:a16="http://schemas.microsoft.com/office/drawing/2014/main" id="{02C3E07F-434B-4CC1-BC59-867D9F12555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7" name="Oval 1130">
          <a:extLst>
            <a:ext uri="{FF2B5EF4-FFF2-40B4-BE49-F238E27FC236}">
              <a16:creationId xmlns:a16="http://schemas.microsoft.com/office/drawing/2014/main" id="{8C8B5CBE-428D-43ED-9D95-14BBD128DFB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8" name="Oval 1131">
          <a:extLst>
            <a:ext uri="{FF2B5EF4-FFF2-40B4-BE49-F238E27FC236}">
              <a16:creationId xmlns:a16="http://schemas.microsoft.com/office/drawing/2014/main" id="{D4A5F15F-83AF-4C51-AC5B-486D30ED5B1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59" name="Oval 1132">
          <a:extLst>
            <a:ext uri="{FF2B5EF4-FFF2-40B4-BE49-F238E27FC236}">
              <a16:creationId xmlns:a16="http://schemas.microsoft.com/office/drawing/2014/main" id="{2F70ACCE-51BF-463D-886D-CB5F2B884ED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0" name="Oval 1133">
          <a:extLst>
            <a:ext uri="{FF2B5EF4-FFF2-40B4-BE49-F238E27FC236}">
              <a16:creationId xmlns:a16="http://schemas.microsoft.com/office/drawing/2014/main" id="{05D06D38-C000-416C-BB44-56DFAFB463A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1" name="Oval 1134">
          <a:extLst>
            <a:ext uri="{FF2B5EF4-FFF2-40B4-BE49-F238E27FC236}">
              <a16:creationId xmlns:a16="http://schemas.microsoft.com/office/drawing/2014/main" id="{04AD62D0-658F-40EB-B7D3-972078CBD05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2" name="Oval 1135">
          <a:extLst>
            <a:ext uri="{FF2B5EF4-FFF2-40B4-BE49-F238E27FC236}">
              <a16:creationId xmlns:a16="http://schemas.microsoft.com/office/drawing/2014/main" id="{36B3CEF4-ED1A-4079-955F-3EB89E50386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3" name="Oval 1136">
          <a:extLst>
            <a:ext uri="{FF2B5EF4-FFF2-40B4-BE49-F238E27FC236}">
              <a16:creationId xmlns:a16="http://schemas.microsoft.com/office/drawing/2014/main" id="{705F213D-CCF0-4488-B24C-9FE3D82D25E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4" name="Oval 1137">
          <a:extLst>
            <a:ext uri="{FF2B5EF4-FFF2-40B4-BE49-F238E27FC236}">
              <a16:creationId xmlns:a16="http://schemas.microsoft.com/office/drawing/2014/main" id="{33554B90-47B0-45F1-A988-0A047A3618B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5" name="Oval 1138">
          <a:extLst>
            <a:ext uri="{FF2B5EF4-FFF2-40B4-BE49-F238E27FC236}">
              <a16:creationId xmlns:a16="http://schemas.microsoft.com/office/drawing/2014/main" id="{2A051C51-C942-43AE-B839-2DDD133B840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6" name="Oval 1139">
          <a:extLst>
            <a:ext uri="{FF2B5EF4-FFF2-40B4-BE49-F238E27FC236}">
              <a16:creationId xmlns:a16="http://schemas.microsoft.com/office/drawing/2014/main" id="{59009836-F3D1-4461-95E0-E9D106E0C5D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7" name="Oval 1140">
          <a:extLst>
            <a:ext uri="{FF2B5EF4-FFF2-40B4-BE49-F238E27FC236}">
              <a16:creationId xmlns:a16="http://schemas.microsoft.com/office/drawing/2014/main" id="{9E2BC454-887F-4399-9A7C-6BCF9B112F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8" name="Oval 1141">
          <a:extLst>
            <a:ext uri="{FF2B5EF4-FFF2-40B4-BE49-F238E27FC236}">
              <a16:creationId xmlns:a16="http://schemas.microsoft.com/office/drawing/2014/main" id="{78668DA1-0CD3-4E34-AB12-AC030B23A87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69" name="Oval 1142">
          <a:extLst>
            <a:ext uri="{FF2B5EF4-FFF2-40B4-BE49-F238E27FC236}">
              <a16:creationId xmlns:a16="http://schemas.microsoft.com/office/drawing/2014/main" id="{E775CD5C-2D0A-496D-99C7-4B580F68230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0" name="Oval 1143">
          <a:extLst>
            <a:ext uri="{FF2B5EF4-FFF2-40B4-BE49-F238E27FC236}">
              <a16:creationId xmlns:a16="http://schemas.microsoft.com/office/drawing/2014/main" id="{9792D89E-1574-4334-9A66-FC5C74B607A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1" name="Oval 1144">
          <a:extLst>
            <a:ext uri="{FF2B5EF4-FFF2-40B4-BE49-F238E27FC236}">
              <a16:creationId xmlns:a16="http://schemas.microsoft.com/office/drawing/2014/main" id="{105459F4-11B0-428C-8973-5BFD8C8C988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2" name="Oval 1145">
          <a:extLst>
            <a:ext uri="{FF2B5EF4-FFF2-40B4-BE49-F238E27FC236}">
              <a16:creationId xmlns:a16="http://schemas.microsoft.com/office/drawing/2014/main" id="{49806A9A-40C3-40A7-9347-0B8F527088D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3" name="Oval 1146">
          <a:extLst>
            <a:ext uri="{FF2B5EF4-FFF2-40B4-BE49-F238E27FC236}">
              <a16:creationId xmlns:a16="http://schemas.microsoft.com/office/drawing/2014/main" id="{C8FC9600-5368-444D-AA5E-2F72E2C5590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4" name="Oval 1147">
          <a:extLst>
            <a:ext uri="{FF2B5EF4-FFF2-40B4-BE49-F238E27FC236}">
              <a16:creationId xmlns:a16="http://schemas.microsoft.com/office/drawing/2014/main" id="{C543C0C3-5043-4019-8B97-934C8D47DAA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5" name="Oval 1148">
          <a:extLst>
            <a:ext uri="{FF2B5EF4-FFF2-40B4-BE49-F238E27FC236}">
              <a16:creationId xmlns:a16="http://schemas.microsoft.com/office/drawing/2014/main" id="{4D53C5B5-7578-42F6-98F3-5DBE9A83296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6" name="Oval 1149">
          <a:extLst>
            <a:ext uri="{FF2B5EF4-FFF2-40B4-BE49-F238E27FC236}">
              <a16:creationId xmlns:a16="http://schemas.microsoft.com/office/drawing/2014/main" id="{E02B2594-3A06-488B-8F58-BD3059CBDE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7" name="Oval 1150">
          <a:extLst>
            <a:ext uri="{FF2B5EF4-FFF2-40B4-BE49-F238E27FC236}">
              <a16:creationId xmlns:a16="http://schemas.microsoft.com/office/drawing/2014/main" id="{4BC385EF-FD42-472C-B3F1-EDF9DA8FEBB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8" name="Oval 1151">
          <a:extLst>
            <a:ext uri="{FF2B5EF4-FFF2-40B4-BE49-F238E27FC236}">
              <a16:creationId xmlns:a16="http://schemas.microsoft.com/office/drawing/2014/main" id="{626D8AA1-A162-432E-BC7E-2595A181A6A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79" name="Oval 1152">
          <a:extLst>
            <a:ext uri="{FF2B5EF4-FFF2-40B4-BE49-F238E27FC236}">
              <a16:creationId xmlns:a16="http://schemas.microsoft.com/office/drawing/2014/main" id="{6C74D4CF-CC84-45DC-8FD2-1218A1614B2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0" name="Oval 1153">
          <a:extLst>
            <a:ext uri="{FF2B5EF4-FFF2-40B4-BE49-F238E27FC236}">
              <a16:creationId xmlns:a16="http://schemas.microsoft.com/office/drawing/2014/main" id="{8382003F-D24E-4C35-A140-6A7629CB120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1" name="Oval 1154">
          <a:extLst>
            <a:ext uri="{FF2B5EF4-FFF2-40B4-BE49-F238E27FC236}">
              <a16:creationId xmlns:a16="http://schemas.microsoft.com/office/drawing/2014/main" id="{4B14C684-595F-4264-ABA4-023CCE71DD1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2" name="Oval 1155">
          <a:extLst>
            <a:ext uri="{FF2B5EF4-FFF2-40B4-BE49-F238E27FC236}">
              <a16:creationId xmlns:a16="http://schemas.microsoft.com/office/drawing/2014/main" id="{502F7169-EAA9-4594-BF1B-2B94C30BCF3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3" name="Oval 1156">
          <a:extLst>
            <a:ext uri="{FF2B5EF4-FFF2-40B4-BE49-F238E27FC236}">
              <a16:creationId xmlns:a16="http://schemas.microsoft.com/office/drawing/2014/main" id="{B0C04118-4C91-48FB-B919-33ED8DE5B7D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4" name="Oval 1157">
          <a:extLst>
            <a:ext uri="{FF2B5EF4-FFF2-40B4-BE49-F238E27FC236}">
              <a16:creationId xmlns:a16="http://schemas.microsoft.com/office/drawing/2014/main" id="{564D66DC-A470-4455-BC99-C0F12D9C9A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5" name="Oval 1158">
          <a:extLst>
            <a:ext uri="{FF2B5EF4-FFF2-40B4-BE49-F238E27FC236}">
              <a16:creationId xmlns:a16="http://schemas.microsoft.com/office/drawing/2014/main" id="{AB001B92-2C91-49CC-9B05-8A96D8EB790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6" name="Oval 1159">
          <a:extLst>
            <a:ext uri="{FF2B5EF4-FFF2-40B4-BE49-F238E27FC236}">
              <a16:creationId xmlns:a16="http://schemas.microsoft.com/office/drawing/2014/main" id="{8D94ED9D-DF11-4066-8E17-91160B13EF2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7" name="Oval 1160">
          <a:extLst>
            <a:ext uri="{FF2B5EF4-FFF2-40B4-BE49-F238E27FC236}">
              <a16:creationId xmlns:a16="http://schemas.microsoft.com/office/drawing/2014/main" id="{CC114CDB-CC40-4E68-BB09-4910D33FB5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8" name="Oval 1161">
          <a:extLst>
            <a:ext uri="{FF2B5EF4-FFF2-40B4-BE49-F238E27FC236}">
              <a16:creationId xmlns:a16="http://schemas.microsoft.com/office/drawing/2014/main" id="{764C218E-B8A1-4847-917F-2FCE0A24811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89" name="Oval 1162">
          <a:extLst>
            <a:ext uri="{FF2B5EF4-FFF2-40B4-BE49-F238E27FC236}">
              <a16:creationId xmlns:a16="http://schemas.microsoft.com/office/drawing/2014/main" id="{8FAA6653-E418-45F9-8F5B-61E044B3377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0" name="Oval 1163">
          <a:extLst>
            <a:ext uri="{FF2B5EF4-FFF2-40B4-BE49-F238E27FC236}">
              <a16:creationId xmlns:a16="http://schemas.microsoft.com/office/drawing/2014/main" id="{376C9F08-A98C-4CDF-8A75-182F5D7193D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1" name="Oval 1164">
          <a:extLst>
            <a:ext uri="{FF2B5EF4-FFF2-40B4-BE49-F238E27FC236}">
              <a16:creationId xmlns:a16="http://schemas.microsoft.com/office/drawing/2014/main" id="{7E161096-F2E5-442C-8402-AC871B88B8C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2" name="Oval 1165">
          <a:extLst>
            <a:ext uri="{FF2B5EF4-FFF2-40B4-BE49-F238E27FC236}">
              <a16:creationId xmlns:a16="http://schemas.microsoft.com/office/drawing/2014/main" id="{8EC923DF-4907-4C06-A621-FAEF5D9F2C3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3" name="Oval 1166">
          <a:extLst>
            <a:ext uri="{FF2B5EF4-FFF2-40B4-BE49-F238E27FC236}">
              <a16:creationId xmlns:a16="http://schemas.microsoft.com/office/drawing/2014/main" id="{1C8270DE-0F73-427C-95A7-33900506F0F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4" name="Oval 1167">
          <a:extLst>
            <a:ext uri="{FF2B5EF4-FFF2-40B4-BE49-F238E27FC236}">
              <a16:creationId xmlns:a16="http://schemas.microsoft.com/office/drawing/2014/main" id="{B64BCB40-F11A-47E0-BDFB-B0BEF73B95C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5" name="Oval 1168">
          <a:extLst>
            <a:ext uri="{FF2B5EF4-FFF2-40B4-BE49-F238E27FC236}">
              <a16:creationId xmlns:a16="http://schemas.microsoft.com/office/drawing/2014/main" id="{9D3D17F3-1774-4AB7-85BC-5BF90EA8F10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6" name="Oval 1169">
          <a:extLst>
            <a:ext uri="{FF2B5EF4-FFF2-40B4-BE49-F238E27FC236}">
              <a16:creationId xmlns:a16="http://schemas.microsoft.com/office/drawing/2014/main" id="{7117A5F1-5BAB-4599-985E-4636D3101EE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7" name="Oval 1170">
          <a:extLst>
            <a:ext uri="{FF2B5EF4-FFF2-40B4-BE49-F238E27FC236}">
              <a16:creationId xmlns:a16="http://schemas.microsoft.com/office/drawing/2014/main" id="{FE16356E-A1E1-4206-B0DC-D92B545DB58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8" name="Oval 1171">
          <a:extLst>
            <a:ext uri="{FF2B5EF4-FFF2-40B4-BE49-F238E27FC236}">
              <a16:creationId xmlns:a16="http://schemas.microsoft.com/office/drawing/2014/main" id="{90593B8B-D277-4C22-809B-AAB46988236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499" name="Oval 1172">
          <a:extLst>
            <a:ext uri="{FF2B5EF4-FFF2-40B4-BE49-F238E27FC236}">
              <a16:creationId xmlns:a16="http://schemas.microsoft.com/office/drawing/2014/main" id="{A4611C8D-E57A-47C0-BB6B-DDDB7A47931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0" name="Oval 1173">
          <a:extLst>
            <a:ext uri="{FF2B5EF4-FFF2-40B4-BE49-F238E27FC236}">
              <a16:creationId xmlns:a16="http://schemas.microsoft.com/office/drawing/2014/main" id="{ED57736B-7211-450A-885A-EC0698141E4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1" name="Oval 1174">
          <a:extLst>
            <a:ext uri="{FF2B5EF4-FFF2-40B4-BE49-F238E27FC236}">
              <a16:creationId xmlns:a16="http://schemas.microsoft.com/office/drawing/2014/main" id="{8F7CD9B3-ECBB-41F3-A358-D0DDAB1185A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2" name="Oval 1175">
          <a:extLst>
            <a:ext uri="{FF2B5EF4-FFF2-40B4-BE49-F238E27FC236}">
              <a16:creationId xmlns:a16="http://schemas.microsoft.com/office/drawing/2014/main" id="{AD6A0D0F-C29B-4C66-9B9C-2805C088CE0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3" name="Oval 1497">
          <a:extLst>
            <a:ext uri="{FF2B5EF4-FFF2-40B4-BE49-F238E27FC236}">
              <a16:creationId xmlns:a16="http://schemas.microsoft.com/office/drawing/2014/main" id="{DE547B72-381F-4403-8C78-6C63984D35C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4" name="Oval 1498">
          <a:extLst>
            <a:ext uri="{FF2B5EF4-FFF2-40B4-BE49-F238E27FC236}">
              <a16:creationId xmlns:a16="http://schemas.microsoft.com/office/drawing/2014/main" id="{A2725460-BD03-4F8C-8F2F-45393EB81C8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5" name="Oval 1499">
          <a:extLst>
            <a:ext uri="{FF2B5EF4-FFF2-40B4-BE49-F238E27FC236}">
              <a16:creationId xmlns:a16="http://schemas.microsoft.com/office/drawing/2014/main" id="{FAF8490C-E8C9-48DE-ADC1-90742D942E1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6" name="Oval 1500">
          <a:extLst>
            <a:ext uri="{FF2B5EF4-FFF2-40B4-BE49-F238E27FC236}">
              <a16:creationId xmlns:a16="http://schemas.microsoft.com/office/drawing/2014/main" id="{4412F624-A343-4FEC-A8C2-1C785A9DC3D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7" name="Oval 1501">
          <a:extLst>
            <a:ext uri="{FF2B5EF4-FFF2-40B4-BE49-F238E27FC236}">
              <a16:creationId xmlns:a16="http://schemas.microsoft.com/office/drawing/2014/main" id="{20F34D2E-23DF-48E8-96F8-8952AC738B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8" name="Oval 1502">
          <a:extLst>
            <a:ext uri="{FF2B5EF4-FFF2-40B4-BE49-F238E27FC236}">
              <a16:creationId xmlns:a16="http://schemas.microsoft.com/office/drawing/2014/main" id="{7DF4AA68-10BF-4AA5-B0E2-21FC24D25A1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09" name="Oval 1503">
          <a:extLst>
            <a:ext uri="{FF2B5EF4-FFF2-40B4-BE49-F238E27FC236}">
              <a16:creationId xmlns:a16="http://schemas.microsoft.com/office/drawing/2014/main" id="{1BECD884-9913-4592-AB7A-CD1CFB0AD7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0" name="Oval 1504">
          <a:extLst>
            <a:ext uri="{FF2B5EF4-FFF2-40B4-BE49-F238E27FC236}">
              <a16:creationId xmlns:a16="http://schemas.microsoft.com/office/drawing/2014/main" id="{C3CE322E-731C-4304-AC9B-062941F06B0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1" name="Oval 1505">
          <a:extLst>
            <a:ext uri="{FF2B5EF4-FFF2-40B4-BE49-F238E27FC236}">
              <a16:creationId xmlns:a16="http://schemas.microsoft.com/office/drawing/2014/main" id="{1C1842CB-EA86-49B6-B7A7-8FC6A116734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2" name="Oval 1506">
          <a:extLst>
            <a:ext uri="{FF2B5EF4-FFF2-40B4-BE49-F238E27FC236}">
              <a16:creationId xmlns:a16="http://schemas.microsoft.com/office/drawing/2014/main" id="{3DFCA327-3021-4CE1-9207-605459E066A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3" name="Oval 1507">
          <a:extLst>
            <a:ext uri="{FF2B5EF4-FFF2-40B4-BE49-F238E27FC236}">
              <a16:creationId xmlns:a16="http://schemas.microsoft.com/office/drawing/2014/main" id="{4DCA3311-C601-43FB-B9E4-1B964171B9C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4" name="Oval 1508">
          <a:extLst>
            <a:ext uri="{FF2B5EF4-FFF2-40B4-BE49-F238E27FC236}">
              <a16:creationId xmlns:a16="http://schemas.microsoft.com/office/drawing/2014/main" id="{5349B8CB-E5D7-4B0E-ACEA-7D268A1AD0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5" name="Oval 1509">
          <a:extLst>
            <a:ext uri="{FF2B5EF4-FFF2-40B4-BE49-F238E27FC236}">
              <a16:creationId xmlns:a16="http://schemas.microsoft.com/office/drawing/2014/main" id="{43D2CD76-C72D-4564-B008-4FC6A005613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6" name="Oval 1510">
          <a:extLst>
            <a:ext uri="{FF2B5EF4-FFF2-40B4-BE49-F238E27FC236}">
              <a16:creationId xmlns:a16="http://schemas.microsoft.com/office/drawing/2014/main" id="{863A8FD9-C4C5-4D5B-A84B-23E4BDA1B7B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7" name="Oval 1511">
          <a:extLst>
            <a:ext uri="{FF2B5EF4-FFF2-40B4-BE49-F238E27FC236}">
              <a16:creationId xmlns:a16="http://schemas.microsoft.com/office/drawing/2014/main" id="{F3E1B97F-8219-4F4F-914A-BB9FEF212A7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8" name="Oval 1512">
          <a:extLst>
            <a:ext uri="{FF2B5EF4-FFF2-40B4-BE49-F238E27FC236}">
              <a16:creationId xmlns:a16="http://schemas.microsoft.com/office/drawing/2014/main" id="{02BAE50B-A3BA-46FA-8D73-FE7AA2DB51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19" name="Oval 1513">
          <a:extLst>
            <a:ext uri="{FF2B5EF4-FFF2-40B4-BE49-F238E27FC236}">
              <a16:creationId xmlns:a16="http://schemas.microsoft.com/office/drawing/2014/main" id="{7C762323-4403-41E6-83E2-3958CD4D1C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0" name="Oval 1514">
          <a:extLst>
            <a:ext uri="{FF2B5EF4-FFF2-40B4-BE49-F238E27FC236}">
              <a16:creationId xmlns:a16="http://schemas.microsoft.com/office/drawing/2014/main" id="{34298F5D-E956-4206-A75F-E892BB3C8AB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1" name="Oval 1515">
          <a:extLst>
            <a:ext uri="{FF2B5EF4-FFF2-40B4-BE49-F238E27FC236}">
              <a16:creationId xmlns:a16="http://schemas.microsoft.com/office/drawing/2014/main" id="{A6542776-9C59-49AA-863A-F768412BCC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2" name="Oval 1516">
          <a:extLst>
            <a:ext uri="{FF2B5EF4-FFF2-40B4-BE49-F238E27FC236}">
              <a16:creationId xmlns:a16="http://schemas.microsoft.com/office/drawing/2014/main" id="{6289996B-CDDC-40BA-A256-5EC8F6A8938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3" name="Oval 1517">
          <a:extLst>
            <a:ext uri="{FF2B5EF4-FFF2-40B4-BE49-F238E27FC236}">
              <a16:creationId xmlns:a16="http://schemas.microsoft.com/office/drawing/2014/main" id="{0D62027E-7E53-4652-B482-765E5384E53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4" name="Oval 1518">
          <a:extLst>
            <a:ext uri="{FF2B5EF4-FFF2-40B4-BE49-F238E27FC236}">
              <a16:creationId xmlns:a16="http://schemas.microsoft.com/office/drawing/2014/main" id="{018F7795-0895-4EC4-8692-78CBC209C83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5" name="Oval 1519">
          <a:extLst>
            <a:ext uri="{FF2B5EF4-FFF2-40B4-BE49-F238E27FC236}">
              <a16:creationId xmlns:a16="http://schemas.microsoft.com/office/drawing/2014/main" id="{0A49E74B-20DE-4EB0-AEDC-557A5C01380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6" name="Oval 1520">
          <a:extLst>
            <a:ext uri="{FF2B5EF4-FFF2-40B4-BE49-F238E27FC236}">
              <a16:creationId xmlns:a16="http://schemas.microsoft.com/office/drawing/2014/main" id="{FAB6B0BF-ADAE-49DA-85CB-2847FDB5575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7" name="Oval 1521">
          <a:extLst>
            <a:ext uri="{FF2B5EF4-FFF2-40B4-BE49-F238E27FC236}">
              <a16:creationId xmlns:a16="http://schemas.microsoft.com/office/drawing/2014/main" id="{2B888403-E887-435F-B025-E9603D23C09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8" name="Oval 1522">
          <a:extLst>
            <a:ext uri="{FF2B5EF4-FFF2-40B4-BE49-F238E27FC236}">
              <a16:creationId xmlns:a16="http://schemas.microsoft.com/office/drawing/2014/main" id="{2793A64B-7101-40E9-8896-97326697C1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29" name="Oval 1523">
          <a:extLst>
            <a:ext uri="{FF2B5EF4-FFF2-40B4-BE49-F238E27FC236}">
              <a16:creationId xmlns:a16="http://schemas.microsoft.com/office/drawing/2014/main" id="{87D418DE-D268-491E-9FE3-C8F10571F87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0" name="Oval 1524">
          <a:extLst>
            <a:ext uri="{FF2B5EF4-FFF2-40B4-BE49-F238E27FC236}">
              <a16:creationId xmlns:a16="http://schemas.microsoft.com/office/drawing/2014/main" id="{DBF8EA9A-F4A2-4064-9BC6-94A4DAC89FB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1" name="Oval 1525">
          <a:extLst>
            <a:ext uri="{FF2B5EF4-FFF2-40B4-BE49-F238E27FC236}">
              <a16:creationId xmlns:a16="http://schemas.microsoft.com/office/drawing/2014/main" id="{474EAAB7-7D77-47E5-9AE9-E247A72357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2" name="Oval 1526">
          <a:extLst>
            <a:ext uri="{FF2B5EF4-FFF2-40B4-BE49-F238E27FC236}">
              <a16:creationId xmlns:a16="http://schemas.microsoft.com/office/drawing/2014/main" id="{2690DAB7-7312-4F8C-9B40-E67D843B67B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3" name="Oval 1527">
          <a:extLst>
            <a:ext uri="{FF2B5EF4-FFF2-40B4-BE49-F238E27FC236}">
              <a16:creationId xmlns:a16="http://schemas.microsoft.com/office/drawing/2014/main" id="{50D8F6A9-87BB-4D38-A6CA-BE8D758FD95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4" name="Oval 1528">
          <a:extLst>
            <a:ext uri="{FF2B5EF4-FFF2-40B4-BE49-F238E27FC236}">
              <a16:creationId xmlns:a16="http://schemas.microsoft.com/office/drawing/2014/main" id="{36F4AF16-2A39-4813-84F5-59EEC456ED3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5" name="Oval 1529">
          <a:extLst>
            <a:ext uri="{FF2B5EF4-FFF2-40B4-BE49-F238E27FC236}">
              <a16:creationId xmlns:a16="http://schemas.microsoft.com/office/drawing/2014/main" id="{106DD594-DE8F-46E8-98EE-5B9BF5DC727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6" name="Oval 1530">
          <a:extLst>
            <a:ext uri="{FF2B5EF4-FFF2-40B4-BE49-F238E27FC236}">
              <a16:creationId xmlns:a16="http://schemas.microsoft.com/office/drawing/2014/main" id="{722480CF-5E70-4571-ADCA-1441EDF21AD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7" name="Oval 1531">
          <a:extLst>
            <a:ext uri="{FF2B5EF4-FFF2-40B4-BE49-F238E27FC236}">
              <a16:creationId xmlns:a16="http://schemas.microsoft.com/office/drawing/2014/main" id="{11CC0E17-0B92-4B6F-A15D-18A448264B2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8" name="Oval 1532">
          <a:extLst>
            <a:ext uri="{FF2B5EF4-FFF2-40B4-BE49-F238E27FC236}">
              <a16:creationId xmlns:a16="http://schemas.microsoft.com/office/drawing/2014/main" id="{B2E2B637-B5E0-4BA8-92F6-D70E4B355EE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39" name="Oval 1533">
          <a:extLst>
            <a:ext uri="{FF2B5EF4-FFF2-40B4-BE49-F238E27FC236}">
              <a16:creationId xmlns:a16="http://schemas.microsoft.com/office/drawing/2014/main" id="{B4428BB2-B0D7-4DF7-AB00-E248EE36C89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0" name="Oval 1534">
          <a:extLst>
            <a:ext uri="{FF2B5EF4-FFF2-40B4-BE49-F238E27FC236}">
              <a16:creationId xmlns:a16="http://schemas.microsoft.com/office/drawing/2014/main" id="{7736A9D7-DE54-4E1B-8783-3306DF0A300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1" name="Oval 1535">
          <a:extLst>
            <a:ext uri="{FF2B5EF4-FFF2-40B4-BE49-F238E27FC236}">
              <a16:creationId xmlns:a16="http://schemas.microsoft.com/office/drawing/2014/main" id="{CE51B876-59AB-49D8-B372-5E8398CB5FC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2" name="Oval 1536">
          <a:extLst>
            <a:ext uri="{FF2B5EF4-FFF2-40B4-BE49-F238E27FC236}">
              <a16:creationId xmlns:a16="http://schemas.microsoft.com/office/drawing/2014/main" id="{12FA22F0-BCE5-4B9E-99D6-F724C499F61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3" name="Oval 1537">
          <a:extLst>
            <a:ext uri="{FF2B5EF4-FFF2-40B4-BE49-F238E27FC236}">
              <a16:creationId xmlns:a16="http://schemas.microsoft.com/office/drawing/2014/main" id="{05B2FAD8-3F08-4CD8-B0B1-4CDE5990C4B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4" name="Oval 1538">
          <a:extLst>
            <a:ext uri="{FF2B5EF4-FFF2-40B4-BE49-F238E27FC236}">
              <a16:creationId xmlns:a16="http://schemas.microsoft.com/office/drawing/2014/main" id="{980BBFE6-5289-4B7E-A980-2D99D14622F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5" name="Oval 1539">
          <a:extLst>
            <a:ext uri="{FF2B5EF4-FFF2-40B4-BE49-F238E27FC236}">
              <a16:creationId xmlns:a16="http://schemas.microsoft.com/office/drawing/2014/main" id="{56652E63-5523-47E2-BB8D-6FCD947F480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6" name="Oval 1540">
          <a:extLst>
            <a:ext uri="{FF2B5EF4-FFF2-40B4-BE49-F238E27FC236}">
              <a16:creationId xmlns:a16="http://schemas.microsoft.com/office/drawing/2014/main" id="{1E0BAEB4-F67E-4D7F-AFE6-ED03117034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7" name="Oval 1541">
          <a:extLst>
            <a:ext uri="{FF2B5EF4-FFF2-40B4-BE49-F238E27FC236}">
              <a16:creationId xmlns:a16="http://schemas.microsoft.com/office/drawing/2014/main" id="{26C43919-4227-4B0C-BC06-D269461FD68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8" name="Oval 1542">
          <a:extLst>
            <a:ext uri="{FF2B5EF4-FFF2-40B4-BE49-F238E27FC236}">
              <a16:creationId xmlns:a16="http://schemas.microsoft.com/office/drawing/2014/main" id="{0CE7A4BA-F1CB-4B88-8336-7C9DB0C3DBB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49" name="Oval 1543">
          <a:extLst>
            <a:ext uri="{FF2B5EF4-FFF2-40B4-BE49-F238E27FC236}">
              <a16:creationId xmlns:a16="http://schemas.microsoft.com/office/drawing/2014/main" id="{14D942B7-C095-4452-9584-C4FBDCD0BE6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0" name="Oval 1544">
          <a:extLst>
            <a:ext uri="{FF2B5EF4-FFF2-40B4-BE49-F238E27FC236}">
              <a16:creationId xmlns:a16="http://schemas.microsoft.com/office/drawing/2014/main" id="{6D787925-9D00-4048-8A35-04560FE6A88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1" name="Oval 1545">
          <a:extLst>
            <a:ext uri="{FF2B5EF4-FFF2-40B4-BE49-F238E27FC236}">
              <a16:creationId xmlns:a16="http://schemas.microsoft.com/office/drawing/2014/main" id="{99F2DB7B-FBD5-404D-BAC6-99A93453D2D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2" name="Oval 1546">
          <a:extLst>
            <a:ext uri="{FF2B5EF4-FFF2-40B4-BE49-F238E27FC236}">
              <a16:creationId xmlns:a16="http://schemas.microsoft.com/office/drawing/2014/main" id="{70A17480-68AB-406F-ACF4-FB7533D4C29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3" name="Oval 1547">
          <a:extLst>
            <a:ext uri="{FF2B5EF4-FFF2-40B4-BE49-F238E27FC236}">
              <a16:creationId xmlns:a16="http://schemas.microsoft.com/office/drawing/2014/main" id="{D1EF6DB7-2B89-4CE3-8A95-C12579698A0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4" name="Oval 1548">
          <a:extLst>
            <a:ext uri="{FF2B5EF4-FFF2-40B4-BE49-F238E27FC236}">
              <a16:creationId xmlns:a16="http://schemas.microsoft.com/office/drawing/2014/main" id="{EDC07665-5750-4A39-B59F-69A378F0270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5" name="Oval 1549">
          <a:extLst>
            <a:ext uri="{FF2B5EF4-FFF2-40B4-BE49-F238E27FC236}">
              <a16:creationId xmlns:a16="http://schemas.microsoft.com/office/drawing/2014/main" id="{E03A08C9-3D99-42DB-9EEE-8E87F0FA8E6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6" name="Oval 1550">
          <a:extLst>
            <a:ext uri="{FF2B5EF4-FFF2-40B4-BE49-F238E27FC236}">
              <a16:creationId xmlns:a16="http://schemas.microsoft.com/office/drawing/2014/main" id="{27EF79A7-8A49-4538-8082-FE94A5F16D9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7" name="Oval 1551">
          <a:extLst>
            <a:ext uri="{FF2B5EF4-FFF2-40B4-BE49-F238E27FC236}">
              <a16:creationId xmlns:a16="http://schemas.microsoft.com/office/drawing/2014/main" id="{A9706DE5-D685-4ADF-8E05-6BB4D5D5A9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8" name="Oval 1552">
          <a:extLst>
            <a:ext uri="{FF2B5EF4-FFF2-40B4-BE49-F238E27FC236}">
              <a16:creationId xmlns:a16="http://schemas.microsoft.com/office/drawing/2014/main" id="{DC0DE9F4-4553-4AA3-B848-BB389F65DF8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59" name="Oval 1553">
          <a:extLst>
            <a:ext uri="{FF2B5EF4-FFF2-40B4-BE49-F238E27FC236}">
              <a16:creationId xmlns:a16="http://schemas.microsoft.com/office/drawing/2014/main" id="{881E2E85-D7DF-4FA5-82BD-2F9D2A47B9B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0" name="Oval 1554">
          <a:extLst>
            <a:ext uri="{FF2B5EF4-FFF2-40B4-BE49-F238E27FC236}">
              <a16:creationId xmlns:a16="http://schemas.microsoft.com/office/drawing/2014/main" id="{CDBEA0AC-8AED-46E1-AE00-9CB88273264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1" name="Oval 1555">
          <a:extLst>
            <a:ext uri="{FF2B5EF4-FFF2-40B4-BE49-F238E27FC236}">
              <a16:creationId xmlns:a16="http://schemas.microsoft.com/office/drawing/2014/main" id="{C31D2575-9D1C-472D-A0AC-7D4774CB97D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2" name="Oval 1556">
          <a:extLst>
            <a:ext uri="{FF2B5EF4-FFF2-40B4-BE49-F238E27FC236}">
              <a16:creationId xmlns:a16="http://schemas.microsoft.com/office/drawing/2014/main" id="{925928B5-1531-46F8-8835-9708F316F4E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3" name="Oval 1557">
          <a:extLst>
            <a:ext uri="{FF2B5EF4-FFF2-40B4-BE49-F238E27FC236}">
              <a16:creationId xmlns:a16="http://schemas.microsoft.com/office/drawing/2014/main" id="{59958CD3-8FED-4C62-8DAC-DE02D065C10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4" name="Oval 1558">
          <a:extLst>
            <a:ext uri="{FF2B5EF4-FFF2-40B4-BE49-F238E27FC236}">
              <a16:creationId xmlns:a16="http://schemas.microsoft.com/office/drawing/2014/main" id="{1531C64C-3BDD-4E03-8065-18673ECFBC4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5" name="Oval 1559">
          <a:extLst>
            <a:ext uri="{FF2B5EF4-FFF2-40B4-BE49-F238E27FC236}">
              <a16:creationId xmlns:a16="http://schemas.microsoft.com/office/drawing/2014/main" id="{C026919B-ED02-4D2E-B7D7-9A81F165964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6" name="Oval 1560">
          <a:extLst>
            <a:ext uri="{FF2B5EF4-FFF2-40B4-BE49-F238E27FC236}">
              <a16:creationId xmlns:a16="http://schemas.microsoft.com/office/drawing/2014/main" id="{6D0BCBA3-C649-4B08-A02C-B34398F9639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7" name="Oval 1561">
          <a:extLst>
            <a:ext uri="{FF2B5EF4-FFF2-40B4-BE49-F238E27FC236}">
              <a16:creationId xmlns:a16="http://schemas.microsoft.com/office/drawing/2014/main" id="{8B720E7A-0195-49B1-84DD-F19CD5454F3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8" name="Oval 1562">
          <a:extLst>
            <a:ext uri="{FF2B5EF4-FFF2-40B4-BE49-F238E27FC236}">
              <a16:creationId xmlns:a16="http://schemas.microsoft.com/office/drawing/2014/main" id="{CD1F1FE6-E2A3-4DF7-8DF7-514975FDB7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69" name="Oval 1563">
          <a:extLst>
            <a:ext uri="{FF2B5EF4-FFF2-40B4-BE49-F238E27FC236}">
              <a16:creationId xmlns:a16="http://schemas.microsoft.com/office/drawing/2014/main" id="{41142BC8-F95E-42F0-B2B9-B02EF010CA3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0" name="Oval 1564">
          <a:extLst>
            <a:ext uri="{FF2B5EF4-FFF2-40B4-BE49-F238E27FC236}">
              <a16:creationId xmlns:a16="http://schemas.microsoft.com/office/drawing/2014/main" id="{C3B4136A-A7F5-4411-9792-E7D3E1A9200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1" name="Oval 1565">
          <a:extLst>
            <a:ext uri="{FF2B5EF4-FFF2-40B4-BE49-F238E27FC236}">
              <a16:creationId xmlns:a16="http://schemas.microsoft.com/office/drawing/2014/main" id="{68C8FE54-FB69-4F3E-81DE-BC83A55CAEC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2" name="Oval 1566">
          <a:extLst>
            <a:ext uri="{FF2B5EF4-FFF2-40B4-BE49-F238E27FC236}">
              <a16:creationId xmlns:a16="http://schemas.microsoft.com/office/drawing/2014/main" id="{E4F0EDB5-6673-4641-B397-741A778DD5C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3" name="Oval 1567">
          <a:extLst>
            <a:ext uri="{FF2B5EF4-FFF2-40B4-BE49-F238E27FC236}">
              <a16:creationId xmlns:a16="http://schemas.microsoft.com/office/drawing/2014/main" id="{73A4F2C7-581A-4127-9DB9-E0524055B53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4" name="Oval 1568">
          <a:extLst>
            <a:ext uri="{FF2B5EF4-FFF2-40B4-BE49-F238E27FC236}">
              <a16:creationId xmlns:a16="http://schemas.microsoft.com/office/drawing/2014/main" id="{39BCB67B-C607-4B01-967C-FBDD0F27209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5" name="Oval 1569">
          <a:extLst>
            <a:ext uri="{FF2B5EF4-FFF2-40B4-BE49-F238E27FC236}">
              <a16:creationId xmlns:a16="http://schemas.microsoft.com/office/drawing/2014/main" id="{1A979088-33E0-4582-9B8E-681A1E205D9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6" name="Oval 1570">
          <a:extLst>
            <a:ext uri="{FF2B5EF4-FFF2-40B4-BE49-F238E27FC236}">
              <a16:creationId xmlns:a16="http://schemas.microsoft.com/office/drawing/2014/main" id="{69C8D30B-DBBD-4860-854C-78FD1C58957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7" name="Oval 1571">
          <a:extLst>
            <a:ext uri="{FF2B5EF4-FFF2-40B4-BE49-F238E27FC236}">
              <a16:creationId xmlns:a16="http://schemas.microsoft.com/office/drawing/2014/main" id="{BECCDFDE-8E2D-48CD-AEAD-59B34BB5EFD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8" name="Oval 1572">
          <a:extLst>
            <a:ext uri="{FF2B5EF4-FFF2-40B4-BE49-F238E27FC236}">
              <a16:creationId xmlns:a16="http://schemas.microsoft.com/office/drawing/2014/main" id="{2765B53F-5303-4AC1-B51A-62984AD99C6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79" name="Oval 1573">
          <a:extLst>
            <a:ext uri="{FF2B5EF4-FFF2-40B4-BE49-F238E27FC236}">
              <a16:creationId xmlns:a16="http://schemas.microsoft.com/office/drawing/2014/main" id="{AFF6DECC-A15D-4EC8-BFA3-8830B984CA4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0" name="Oval 1574">
          <a:extLst>
            <a:ext uri="{FF2B5EF4-FFF2-40B4-BE49-F238E27FC236}">
              <a16:creationId xmlns:a16="http://schemas.microsoft.com/office/drawing/2014/main" id="{FB478C42-3FE6-49D4-8B15-0B5FD81D871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1" name="Oval 1575">
          <a:extLst>
            <a:ext uri="{FF2B5EF4-FFF2-40B4-BE49-F238E27FC236}">
              <a16:creationId xmlns:a16="http://schemas.microsoft.com/office/drawing/2014/main" id="{DC1055D1-4734-4F5B-AE1F-24056C1A459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2" name="Oval 1576">
          <a:extLst>
            <a:ext uri="{FF2B5EF4-FFF2-40B4-BE49-F238E27FC236}">
              <a16:creationId xmlns:a16="http://schemas.microsoft.com/office/drawing/2014/main" id="{D97E6658-7C01-4412-AE8C-AB58C8DE588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3" name="Oval 1577">
          <a:extLst>
            <a:ext uri="{FF2B5EF4-FFF2-40B4-BE49-F238E27FC236}">
              <a16:creationId xmlns:a16="http://schemas.microsoft.com/office/drawing/2014/main" id="{FAA002AD-2B83-4961-B0B8-7798A3FB7F7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4" name="Oval 1578">
          <a:extLst>
            <a:ext uri="{FF2B5EF4-FFF2-40B4-BE49-F238E27FC236}">
              <a16:creationId xmlns:a16="http://schemas.microsoft.com/office/drawing/2014/main" id="{F59D488D-875B-4CF4-AA55-8A71212AE8C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5" name="Oval 1579">
          <a:extLst>
            <a:ext uri="{FF2B5EF4-FFF2-40B4-BE49-F238E27FC236}">
              <a16:creationId xmlns:a16="http://schemas.microsoft.com/office/drawing/2014/main" id="{E958A176-6FFA-4C85-A447-B4B49D95FD2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6" name="Oval 1580">
          <a:extLst>
            <a:ext uri="{FF2B5EF4-FFF2-40B4-BE49-F238E27FC236}">
              <a16:creationId xmlns:a16="http://schemas.microsoft.com/office/drawing/2014/main" id="{2765604E-DCA4-45E0-A65D-1C04A7BFE38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7" name="Oval 1581">
          <a:extLst>
            <a:ext uri="{FF2B5EF4-FFF2-40B4-BE49-F238E27FC236}">
              <a16:creationId xmlns:a16="http://schemas.microsoft.com/office/drawing/2014/main" id="{BC286F3F-81BD-43CB-A5C4-198FC094A4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8" name="Oval 1582">
          <a:extLst>
            <a:ext uri="{FF2B5EF4-FFF2-40B4-BE49-F238E27FC236}">
              <a16:creationId xmlns:a16="http://schemas.microsoft.com/office/drawing/2014/main" id="{35F452BC-E9B5-49F5-8DEF-EA98E75A06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89" name="Oval 1583">
          <a:extLst>
            <a:ext uri="{FF2B5EF4-FFF2-40B4-BE49-F238E27FC236}">
              <a16:creationId xmlns:a16="http://schemas.microsoft.com/office/drawing/2014/main" id="{69DFC053-E2C9-457C-9041-B459122ED4F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0" name="Oval 1584">
          <a:extLst>
            <a:ext uri="{FF2B5EF4-FFF2-40B4-BE49-F238E27FC236}">
              <a16:creationId xmlns:a16="http://schemas.microsoft.com/office/drawing/2014/main" id="{2D746D5C-D661-4162-BE98-DA178F3FD63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1" name="Oval 1585">
          <a:extLst>
            <a:ext uri="{FF2B5EF4-FFF2-40B4-BE49-F238E27FC236}">
              <a16:creationId xmlns:a16="http://schemas.microsoft.com/office/drawing/2014/main" id="{A515A287-8763-4BB5-AD2F-B57113CB0CB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2" name="Oval 1586">
          <a:extLst>
            <a:ext uri="{FF2B5EF4-FFF2-40B4-BE49-F238E27FC236}">
              <a16:creationId xmlns:a16="http://schemas.microsoft.com/office/drawing/2014/main" id="{76AD1875-4D6F-4E77-982E-A6EA9447B60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3" name="Oval 1587">
          <a:extLst>
            <a:ext uri="{FF2B5EF4-FFF2-40B4-BE49-F238E27FC236}">
              <a16:creationId xmlns:a16="http://schemas.microsoft.com/office/drawing/2014/main" id="{E85B5D61-01A0-4961-90DC-775EF6A3177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4" name="Oval 1588">
          <a:extLst>
            <a:ext uri="{FF2B5EF4-FFF2-40B4-BE49-F238E27FC236}">
              <a16:creationId xmlns:a16="http://schemas.microsoft.com/office/drawing/2014/main" id="{4C390340-22B6-4C3A-AA06-51CE87C73BF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5" name="Oval 1589">
          <a:extLst>
            <a:ext uri="{FF2B5EF4-FFF2-40B4-BE49-F238E27FC236}">
              <a16:creationId xmlns:a16="http://schemas.microsoft.com/office/drawing/2014/main" id="{E4A08171-052C-4D7E-938D-ABEFF0093F8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6" name="Oval 1590">
          <a:extLst>
            <a:ext uri="{FF2B5EF4-FFF2-40B4-BE49-F238E27FC236}">
              <a16:creationId xmlns:a16="http://schemas.microsoft.com/office/drawing/2014/main" id="{F3B76D54-9B64-4B17-A51E-3BBC198053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7" name="Oval 1591">
          <a:extLst>
            <a:ext uri="{FF2B5EF4-FFF2-40B4-BE49-F238E27FC236}">
              <a16:creationId xmlns:a16="http://schemas.microsoft.com/office/drawing/2014/main" id="{81DF9AA2-C77C-4451-A989-70DE9116935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8" name="Oval 1592">
          <a:extLst>
            <a:ext uri="{FF2B5EF4-FFF2-40B4-BE49-F238E27FC236}">
              <a16:creationId xmlns:a16="http://schemas.microsoft.com/office/drawing/2014/main" id="{DD487006-2A5C-465E-A3CC-446EA9A34E9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599" name="Oval 1593">
          <a:extLst>
            <a:ext uri="{FF2B5EF4-FFF2-40B4-BE49-F238E27FC236}">
              <a16:creationId xmlns:a16="http://schemas.microsoft.com/office/drawing/2014/main" id="{02F4577B-0984-4BC7-BD93-C1F6F4D975B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0" name="Oval 1594">
          <a:extLst>
            <a:ext uri="{FF2B5EF4-FFF2-40B4-BE49-F238E27FC236}">
              <a16:creationId xmlns:a16="http://schemas.microsoft.com/office/drawing/2014/main" id="{A443686A-A56B-40BE-85DC-8152563A51E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1" name="Oval 1595">
          <a:extLst>
            <a:ext uri="{FF2B5EF4-FFF2-40B4-BE49-F238E27FC236}">
              <a16:creationId xmlns:a16="http://schemas.microsoft.com/office/drawing/2014/main" id="{AE6447A8-C2D0-4BBF-AA96-BA3E8A296D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2" name="Oval 1596">
          <a:extLst>
            <a:ext uri="{FF2B5EF4-FFF2-40B4-BE49-F238E27FC236}">
              <a16:creationId xmlns:a16="http://schemas.microsoft.com/office/drawing/2014/main" id="{F4CAC261-DA07-493E-BBBA-0FCE467EEEA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3" name="Oval 1597">
          <a:extLst>
            <a:ext uri="{FF2B5EF4-FFF2-40B4-BE49-F238E27FC236}">
              <a16:creationId xmlns:a16="http://schemas.microsoft.com/office/drawing/2014/main" id="{4F586DDA-064E-48D9-A1AB-96DC918EB3A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4" name="Oval 1598">
          <a:extLst>
            <a:ext uri="{FF2B5EF4-FFF2-40B4-BE49-F238E27FC236}">
              <a16:creationId xmlns:a16="http://schemas.microsoft.com/office/drawing/2014/main" id="{D293F9B8-FB4C-4882-AE7C-DC37AB8D6CF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5" name="Oval 1599">
          <a:extLst>
            <a:ext uri="{FF2B5EF4-FFF2-40B4-BE49-F238E27FC236}">
              <a16:creationId xmlns:a16="http://schemas.microsoft.com/office/drawing/2014/main" id="{9F169A65-978E-48F5-B17F-C9AF97FE185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6" name="Oval 1600">
          <a:extLst>
            <a:ext uri="{FF2B5EF4-FFF2-40B4-BE49-F238E27FC236}">
              <a16:creationId xmlns:a16="http://schemas.microsoft.com/office/drawing/2014/main" id="{6D5C973B-A3AF-49D7-AB7C-330EE3A2ED0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7" name="Oval 1601">
          <a:extLst>
            <a:ext uri="{FF2B5EF4-FFF2-40B4-BE49-F238E27FC236}">
              <a16:creationId xmlns:a16="http://schemas.microsoft.com/office/drawing/2014/main" id="{B98D7125-5020-442C-A60F-75C979E633B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8" name="Oval 1602">
          <a:extLst>
            <a:ext uri="{FF2B5EF4-FFF2-40B4-BE49-F238E27FC236}">
              <a16:creationId xmlns:a16="http://schemas.microsoft.com/office/drawing/2014/main" id="{FBF3F7E4-ECCC-405E-9E3B-1EE0B379C2D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09" name="Oval 1603">
          <a:extLst>
            <a:ext uri="{FF2B5EF4-FFF2-40B4-BE49-F238E27FC236}">
              <a16:creationId xmlns:a16="http://schemas.microsoft.com/office/drawing/2014/main" id="{9C158AF6-B505-4B7F-A784-CF78F39824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0" name="Oval 1604">
          <a:extLst>
            <a:ext uri="{FF2B5EF4-FFF2-40B4-BE49-F238E27FC236}">
              <a16:creationId xmlns:a16="http://schemas.microsoft.com/office/drawing/2014/main" id="{EB937E81-DBDC-41F2-9A77-89F07728897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1" name="Oval 1605">
          <a:extLst>
            <a:ext uri="{FF2B5EF4-FFF2-40B4-BE49-F238E27FC236}">
              <a16:creationId xmlns:a16="http://schemas.microsoft.com/office/drawing/2014/main" id="{5E684E08-C26D-401C-A380-95404E71353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2" name="Oval 1606">
          <a:extLst>
            <a:ext uri="{FF2B5EF4-FFF2-40B4-BE49-F238E27FC236}">
              <a16:creationId xmlns:a16="http://schemas.microsoft.com/office/drawing/2014/main" id="{9F086FAA-551F-4014-B722-E599CFF9A8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3" name="Oval 1607">
          <a:extLst>
            <a:ext uri="{FF2B5EF4-FFF2-40B4-BE49-F238E27FC236}">
              <a16:creationId xmlns:a16="http://schemas.microsoft.com/office/drawing/2014/main" id="{851B913C-73E7-4D04-B0A8-52EEF6F9475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4" name="Oval 1608">
          <a:extLst>
            <a:ext uri="{FF2B5EF4-FFF2-40B4-BE49-F238E27FC236}">
              <a16:creationId xmlns:a16="http://schemas.microsoft.com/office/drawing/2014/main" id="{A6DE9137-9788-43B1-B193-8E2465FD115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5" name="Oval 1609">
          <a:extLst>
            <a:ext uri="{FF2B5EF4-FFF2-40B4-BE49-F238E27FC236}">
              <a16:creationId xmlns:a16="http://schemas.microsoft.com/office/drawing/2014/main" id="{47A1A9B8-FD2C-406E-91BA-5541171360B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6" name="Oval 1610">
          <a:extLst>
            <a:ext uri="{FF2B5EF4-FFF2-40B4-BE49-F238E27FC236}">
              <a16:creationId xmlns:a16="http://schemas.microsoft.com/office/drawing/2014/main" id="{1527AD3C-988F-44BA-9359-13DB9ACD1E3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7" name="Oval 1611">
          <a:extLst>
            <a:ext uri="{FF2B5EF4-FFF2-40B4-BE49-F238E27FC236}">
              <a16:creationId xmlns:a16="http://schemas.microsoft.com/office/drawing/2014/main" id="{41775C90-DEA6-4B2A-9C17-369B8AA0019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8" name="Oval 1612">
          <a:extLst>
            <a:ext uri="{FF2B5EF4-FFF2-40B4-BE49-F238E27FC236}">
              <a16:creationId xmlns:a16="http://schemas.microsoft.com/office/drawing/2014/main" id="{F6413D1B-324C-49C6-9D31-76F0DBD8E22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19" name="Oval 1613">
          <a:extLst>
            <a:ext uri="{FF2B5EF4-FFF2-40B4-BE49-F238E27FC236}">
              <a16:creationId xmlns:a16="http://schemas.microsoft.com/office/drawing/2014/main" id="{CA94C258-680D-496C-A673-6EF5F26BB1D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0" name="Oval 1614">
          <a:extLst>
            <a:ext uri="{FF2B5EF4-FFF2-40B4-BE49-F238E27FC236}">
              <a16:creationId xmlns:a16="http://schemas.microsoft.com/office/drawing/2014/main" id="{89C9DEAD-2524-416B-A51B-ECFCEEFE6DB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1" name="Oval 1615">
          <a:extLst>
            <a:ext uri="{FF2B5EF4-FFF2-40B4-BE49-F238E27FC236}">
              <a16:creationId xmlns:a16="http://schemas.microsoft.com/office/drawing/2014/main" id="{DE62CA37-0198-42D5-AA2C-2D786A0912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2" name="Oval 1616">
          <a:extLst>
            <a:ext uri="{FF2B5EF4-FFF2-40B4-BE49-F238E27FC236}">
              <a16:creationId xmlns:a16="http://schemas.microsoft.com/office/drawing/2014/main" id="{C6336CFC-DC85-4CED-8569-152B1236C73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3" name="Oval 1617">
          <a:extLst>
            <a:ext uri="{FF2B5EF4-FFF2-40B4-BE49-F238E27FC236}">
              <a16:creationId xmlns:a16="http://schemas.microsoft.com/office/drawing/2014/main" id="{453A2476-1101-408E-8002-819F5F38F39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4" name="Oval 1618">
          <a:extLst>
            <a:ext uri="{FF2B5EF4-FFF2-40B4-BE49-F238E27FC236}">
              <a16:creationId xmlns:a16="http://schemas.microsoft.com/office/drawing/2014/main" id="{1CAFBEF1-C2D0-4159-8D46-820D116E980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5" name="Oval 1619">
          <a:extLst>
            <a:ext uri="{FF2B5EF4-FFF2-40B4-BE49-F238E27FC236}">
              <a16:creationId xmlns:a16="http://schemas.microsoft.com/office/drawing/2014/main" id="{8FDACA10-07FE-4067-B8D7-83C1CF70A4D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6" name="Oval 1620">
          <a:extLst>
            <a:ext uri="{FF2B5EF4-FFF2-40B4-BE49-F238E27FC236}">
              <a16:creationId xmlns:a16="http://schemas.microsoft.com/office/drawing/2014/main" id="{0651D4A9-EA51-484F-9EE8-6C45D2A6D66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7" name="Oval 1621">
          <a:extLst>
            <a:ext uri="{FF2B5EF4-FFF2-40B4-BE49-F238E27FC236}">
              <a16:creationId xmlns:a16="http://schemas.microsoft.com/office/drawing/2014/main" id="{6D505F3C-C89D-44A3-A7B2-951A2C680D0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8" name="Oval 1622">
          <a:extLst>
            <a:ext uri="{FF2B5EF4-FFF2-40B4-BE49-F238E27FC236}">
              <a16:creationId xmlns:a16="http://schemas.microsoft.com/office/drawing/2014/main" id="{BC7C820A-7159-4208-B7C4-D6FB05319E7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29" name="Oval 1623">
          <a:extLst>
            <a:ext uri="{FF2B5EF4-FFF2-40B4-BE49-F238E27FC236}">
              <a16:creationId xmlns:a16="http://schemas.microsoft.com/office/drawing/2014/main" id="{74D597E2-0F0D-4C8E-9E8F-54C5F9F94B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0" name="Oval 1624">
          <a:extLst>
            <a:ext uri="{FF2B5EF4-FFF2-40B4-BE49-F238E27FC236}">
              <a16:creationId xmlns:a16="http://schemas.microsoft.com/office/drawing/2014/main" id="{A6DF29CB-04DE-4480-A9F6-BE7F7DC4003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1" name="Oval 1625">
          <a:extLst>
            <a:ext uri="{FF2B5EF4-FFF2-40B4-BE49-F238E27FC236}">
              <a16:creationId xmlns:a16="http://schemas.microsoft.com/office/drawing/2014/main" id="{0940E533-3B12-4FDE-A5B9-7CE4E99FD01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2" name="Oval 1626">
          <a:extLst>
            <a:ext uri="{FF2B5EF4-FFF2-40B4-BE49-F238E27FC236}">
              <a16:creationId xmlns:a16="http://schemas.microsoft.com/office/drawing/2014/main" id="{AF726FB7-9F10-47C5-8C19-7B1A9A978E2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3" name="Oval 1627">
          <a:extLst>
            <a:ext uri="{FF2B5EF4-FFF2-40B4-BE49-F238E27FC236}">
              <a16:creationId xmlns:a16="http://schemas.microsoft.com/office/drawing/2014/main" id="{F20F289E-681B-406A-B8E5-C98126715B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4" name="Oval 1628">
          <a:extLst>
            <a:ext uri="{FF2B5EF4-FFF2-40B4-BE49-F238E27FC236}">
              <a16:creationId xmlns:a16="http://schemas.microsoft.com/office/drawing/2014/main" id="{E354787C-3247-40C7-80F4-B80731723E8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5" name="Oval 1629">
          <a:extLst>
            <a:ext uri="{FF2B5EF4-FFF2-40B4-BE49-F238E27FC236}">
              <a16:creationId xmlns:a16="http://schemas.microsoft.com/office/drawing/2014/main" id="{39A1D8D5-DE80-4D19-AF4E-CFD62509604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6" name="Oval 1630">
          <a:extLst>
            <a:ext uri="{FF2B5EF4-FFF2-40B4-BE49-F238E27FC236}">
              <a16:creationId xmlns:a16="http://schemas.microsoft.com/office/drawing/2014/main" id="{70E63B97-9CF2-4625-9B78-D4FA4873F80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7" name="Oval 1631">
          <a:extLst>
            <a:ext uri="{FF2B5EF4-FFF2-40B4-BE49-F238E27FC236}">
              <a16:creationId xmlns:a16="http://schemas.microsoft.com/office/drawing/2014/main" id="{BF2B507B-2E8F-489A-8D80-7E89481912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8" name="Oval 1632">
          <a:extLst>
            <a:ext uri="{FF2B5EF4-FFF2-40B4-BE49-F238E27FC236}">
              <a16:creationId xmlns:a16="http://schemas.microsoft.com/office/drawing/2014/main" id="{6F53C99B-CB69-448B-B9D9-2CF82E693BB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39" name="Oval 1633">
          <a:extLst>
            <a:ext uri="{FF2B5EF4-FFF2-40B4-BE49-F238E27FC236}">
              <a16:creationId xmlns:a16="http://schemas.microsoft.com/office/drawing/2014/main" id="{B82AA79D-AFDC-48B2-B495-899AED40EF4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0" name="Oval 1634">
          <a:extLst>
            <a:ext uri="{FF2B5EF4-FFF2-40B4-BE49-F238E27FC236}">
              <a16:creationId xmlns:a16="http://schemas.microsoft.com/office/drawing/2014/main" id="{DC3AB52C-5B3C-486F-B1DB-23E739592B2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1" name="Oval 1635">
          <a:extLst>
            <a:ext uri="{FF2B5EF4-FFF2-40B4-BE49-F238E27FC236}">
              <a16:creationId xmlns:a16="http://schemas.microsoft.com/office/drawing/2014/main" id="{44D52A36-4BCC-432C-885C-AE5938B2BBD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2" name="Oval 1636">
          <a:extLst>
            <a:ext uri="{FF2B5EF4-FFF2-40B4-BE49-F238E27FC236}">
              <a16:creationId xmlns:a16="http://schemas.microsoft.com/office/drawing/2014/main" id="{13E3B598-6694-40E5-A684-B2F5460AB1C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3" name="Oval 1637">
          <a:extLst>
            <a:ext uri="{FF2B5EF4-FFF2-40B4-BE49-F238E27FC236}">
              <a16:creationId xmlns:a16="http://schemas.microsoft.com/office/drawing/2014/main" id="{7F6E4D45-3D2A-442C-BB56-B9D06A5F151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4" name="Oval 1638">
          <a:extLst>
            <a:ext uri="{FF2B5EF4-FFF2-40B4-BE49-F238E27FC236}">
              <a16:creationId xmlns:a16="http://schemas.microsoft.com/office/drawing/2014/main" id="{F70D470C-1F54-4179-9680-4B0A186FB73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5" name="Oval 1639">
          <a:extLst>
            <a:ext uri="{FF2B5EF4-FFF2-40B4-BE49-F238E27FC236}">
              <a16:creationId xmlns:a16="http://schemas.microsoft.com/office/drawing/2014/main" id="{E830B3B0-DF20-414F-8B44-8FD1B9F436A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6" name="Oval 1640">
          <a:extLst>
            <a:ext uri="{FF2B5EF4-FFF2-40B4-BE49-F238E27FC236}">
              <a16:creationId xmlns:a16="http://schemas.microsoft.com/office/drawing/2014/main" id="{70AC2D52-42EC-4653-997C-A32DB92B080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7" name="Oval 1641">
          <a:extLst>
            <a:ext uri="{FF2B5EF4-FFF2-40B4-BE49-F238E27FC236}">
              <a16:creationId xmlns:a16="http://schemas.microsoft.com/office/drawing/2014/main" id="{B8973C0B-B49B-43B6-BFCE-2E83AD15A1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8" name="Oval 1642">
          <a:extLst>
            <a:ext uri="{FF2B5EF4-FFF2-40B4-BE49-F238E27FC236}">
              <a16:creationId xmlns:a16="http://schemas.microsoft.com/office/drawing/2014/main" id="{96D82B03-BA5C-4280-B6A9-C481C4C91B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49" name="Oval 1643">
          <a:extLst>
            <a:ext uri="{FF2B5EF4-FFF2-40B4-BE49-F238E27FC236}">
              <a16:creationId xmlns:a16="http://schemas.microsoft.com/office/drawing/2014/main" id="{3A35254E-4EC2-45BD-8D7C-DD10B6E6DDD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0" name="Oval 1644">
          <a:extLst>
            <a:ext uri="{FF2B5EF4-FFF2-40B4-BE49-F238E27FC236}">
              <a16:creationId xmlns:a16="http://schemas.microsoft.com/office/drawing/2014/main" id="{811AE5FF-35FA-4928-ACCE-BE3D735FE21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1" name="Oval 1645">
          <a:extLst>
            <a:ext uri="{FF2B5EF4-FFF2-40B4-BE49-F238E27FC236}">
              <a16:creationId xmlns:a16="http://schemas.microsoft.com/office/drawing/2014/main" id="{6751EDA2-60AD-4116-A86B-2890623D006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2" name="Oval 1646">
          <a:extLst>
            <a:ext uri="{FF2B5EF4-FFF2-40B4-BE49-F238E27FC236}">
              <a16:creationId xmlns:a16="http://schemas.microsoft.com/office/drawing/2014/main" id="{86E4642A-B738-4E2E-ADCF-FB1FD3C178E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3" name="Oval 1647">
          <a:extLst>
            <a:ext uri="{FF2B5EF4-FFF2-40B4-BE49-F238E27FC236}">
              <a16:creationId xmlns:a16="http://schemas.microsoft.com/office/drawing/2014/main" id="{E96BACC8-2C10-474B-AE66-9CDF8B2A9E7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4" name="Oval 1648">
          <a:extLst>
            <a:ext uri="{FF2B5EF4-FFF2-40B4-BE49-F238E27FC236}">
              <a16:creationId xmlns:a16="http://schemas.microsoft.com/office/drawing/2014/main" id="{F63AE174-174D-42DD-A628-2DE7070EA0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5" name="Oval 1649">
          <a:extLst>
            <a:ext uri="{FF2B5EF4-FFF2-40B4-BE49-F238E27FC236}">
              <a16:creationId xmlns:a16="http://schemas.microsoft.com/office/drawing/2014/main" id="{769940DD-DCCD-40B5-99D2-A7F50EF9394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6" name="Oval 1650">
          <a:extLst>
            <a:ext uri="{FF2B5EF4-FFF2-40B4-BE49-F238E27FC236}">
              <a16:creationId xmlns:a16="http://schemas.microsoft.com/office/drawing/2014/main" id="{56841997-0C54-4A57-924A-F9B34469C8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7" name="Oval 1651">
          <a:extLst>
            <a:ext uri="{FF2B5EF4-FFF2-40B4-BE49-F238E27FC236}">
              <a16:creationId xmlns:a16="http://schemas.microsoft.com/office/drawing/2014/main" id="{3DFC07EA-E93A-4021-9299-4EA3ECEFB01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8" name="Oval 1652">
          <a:extLst>
            <a:ext uri="{FF2B5EF4-FFF2-40B4-BE49-F238E27FC236}">
              <a16:creationId xmlns:a16="http://schemas.microsoft.com/office/drawing/2014/main" id="{C2C5FC47-5A6A-4B90-89EA-ECA622C49DC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59" name="Oval 1653">
          <a:extLst>
            <a:ext uri="{FF2B5EF4-FFF2-40B4-BE49-F238E27FC236}">
              <a16:creationId xmlns:a16="http://schemas.microsoft.com/office/drawing/2014/main" id="{63E44518-880A-4D22-8452-925BD00286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0" name="Oval 1654">
          <a:extLst>
            <a:ext uri="{FF2B5EF4-FFF2-40B4-BE49-F238E27FC236}">
              <a16:creationId xmlns:a16="http://schemas.microsoft.com/office/drawing/2014/main" id="{19E5F7F3-AF55-48D5-A337-DCFC8702A47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1" name="Oval 1655">
          <a:extLst>
            <a:ext uri="{FF2B5EF4-FFF2-40B4-BE49-F238E27FC236}">
              <a16:creationId xmlns:a16="http://schemas.microsoft.com/office/drawing/2014/main" id="{918874A2-CF59-4559-AC03-6C8AE5B1AF4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2" name="Oval 1656">
          <a:extLst>
            <a:ext uri="{FF2B5EF4-FFF2-40B4-BE49-F238E27FC236}">
              <a16:creationId xmlns:a16="http://schemas.microsoft.com/office/drawing/2014/main" id="{B8E37E2A-C9C9-434D-B334-6B362FB7896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3" name="Oval 1657">
          <a:extLst>
            <a:ext uri="{FF2B5EF4-FFF2-40B4-BE49-F238E27FC236}">
              <a16:creationId xmlns:a16="http://schemas.microsoft.com/office/drawing/2014/main" id="{FBDB8B91-A5AD-4493-803A-ACA7702C978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4" name="Oval 1658">
          <a:extLst>
            <a:ext uri="{FF2B5EF4-FFF2-40B4-BE49-F238E27FC236}">
              <a16:creationId xmlns:a16="http://schemas.microsoft.com/office/drawing/2014/main" id="{7AE682E6-6737-41B1-9100-EDCE2A50769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5" name="Oval 1659">
          <a:extLst>
            <a:ext uri="{FF2B5EF4-FFF2-40B4-BE49-F238E27FC236}">
              <a16:creationId xmlns:a16="http://schemas.microsoft.com/office/drawing/2014/main" id="{8778C668-B31E-4E15-AA33-A4A8EEEF72B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6" name="Oval 1660">
          <a:extLst>
            <a:ext uri="{FF2B5EF4-FFF2-40B4-BE49-F238E27FC236}">
              <a16:creationId xmlns:a16="http://schemas.microsoft.com/office/drawing/2014/main" id="{0DC6BDAE-4B11-48D7-BA9F-172B36E6C29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7" name="Oval 1661">
          <a:extLst>
            <a:ext uri="{FF2B5EF4-FFF2-40B4-BE49-F238E27FC236}">
              <a16:creationId xmlns:a16="http://schemas.microsoft.com/office/drawing/2014/main" id="{1BB80EFC-72FD-4484-A27C-D8D8E2C7A20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8" name="Oval 1662">
          <a:extLst>
            <a:ext uri="{FF2B5EF4-FFF2-40B4-BE49-F238E27FC236}">
              <a16:creationId xmlns:a16="http://schemas.microsoft.com/office/drawing/2014/main" id="{696AE905-1B35-4A34-8414-4CDEE18ABC6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69" name="Oval 1663">
          <a:extLst>
            <a:ext uri="{FF2B5EF4-FFF2-40B4-BE49-F238E27FC236}">
              <a16:creationId xmlns:a16="http://schemas.microsoft.com/office/drawing/2014/main" id="{319EACF2-3D86-45AE-BD12-F44FB6BB263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0" name="Oval 1664">
          <a:extLst>
            <a:ext uri="{FF2B5EF4-FFF2-40B4-BE49-F238E27FC236}">
              <a16:creationId xmlns:a16="http://schemas.microsoft.com/office/drawing/2014/main" id="{4E62BD4B-D2FC-421E-9F7E-EAD87B1FF22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1" name="Oval 1665">
          <a:extLst>
            <a:ext uri="{FF2B5EF4-FFF2-40B4-BE49-F238E27FC236}">
              <a16:creationId xmlns:a16="http://schemas.microsoft.com/office/drawing/2014/main" id="{66BD0FF7-570B-4D5F-B8D0-4979C1018B5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2" name="Oval 1666">
          <a:extLst>
            <a:ext uri="{FF2B5EF4-FFF2-40B4-BE49-F238E27FC236}">
              <a16:creationId xmlns:a16="http://schemas.microsoft.com/office/drawing/2014/main" id="{2B74B803-818B-47D3-B7FC-0E44ACAD30C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3" name="Oval 1667">
          <a:extLst>
            <a:ext uri="{FF2B5EF4-FFF2-40B4-BE49-F238E27FC236}">
              <a16:creationId xmlns:a16="http://schemas.microsoft.com/office/drawing/2014/main" id="{DC460310-F53F-4186-B796-C7DC77F3028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4" name="Oval 1668">
          <a:extLst>
            <a:ext uri="{FF2B5EF4-FFF2-40B4-BE49-F238E27FC236}">
              <a16:creationId xmlns:a16="http://schemas.microsoft.com/office/drawing/2014/main" id="{3F7EDE44-0B40-43A2-9FCB-28AEE34146B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5" name="Oval 1669">
          <a:extLst>
            <a:ext uri="{FF2B5EF4-FFF2-40B4-BE49-F238E27FC236}">
              <a16:creationId xmlns:a16="http://schemas.microsoft.com/office/drawing/2014/main" id="{1A70CE57-650B-465A-8B32-F05F2CACE8A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6" name="Oval 1670">
          <a:extLst>
            <a:ext uri="{FF2B5EF4-FFF2-40B4-BE49-F238E27FC236}">
              <a16:creationId xmlns:a16="http://schemas.microsoft.com/office/drawing/2014/main" id="{FE6C379C-33B8-4425-9542-1C0F7C24539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7" name="Oval 1671">
          <a:extLst>
            <a:ext uri="{FF2B5EF4-FFF2-40B4-BE49-F238E27FC236}">
              <a16:creationId xmlns:a16="http://schemas.microsoft.com/office/drawing/2014/main" id="{B8C2024C-F6D7-447E-9EDC-311533EFB7A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8" name="Oval 1672">
          <a:extLst>
            <a:ext uri="{FF2B5EF4-FFF2-40B4-BE49-F238E27FC236}">
              <a16:creationId xmlns:a16="http://schemas.microsoft.com/office/drawing/2014/main" id="{3134E916-1EEE-466F-8CDD-D02266AF328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79" name="Oval 1673">
          <a:extLst>
            <a:ext uri="{FF2B5EF4-FFF2-40B4-BE49-F238E27FC236}">
              <a16:creationId xmlns:a16="http://schemas.microsoft.com/office/drawing/2014/main" id="{22A3DF8F-70FA-4D0D-BDEB-089BEE48C22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0" name="Oval 1674">
          <a:extLst>
            <a:ext uri="{FF2B5EF4-FFF2-40B4-BE49-F238E27FC236}">
              <a16:creationId xmlns:a16="http://schemas.microsoft.com/office/drawing/2014/main" id="{5E95E79A-2EC7-453B-95A2-26252AAD38D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1" name="Oval 1675">
          <a:extLst>
            <a:ext uri="{FF2B5EF4-FFF2-40B4-BE49-F238E27FC236}">
              <a16:creationId xmlns:a16="http://schemas.microsoft.com/office/drawing/2014/main" id="{B502F859-68F6-47F7-AB69-2FEE1BB1AFB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2" name="Oval 1676">
          <a:extLst>
            <a:ext uri="{FF2B5EF4-FFF2-40B4-BE49-F238E27FC236}">
              <a16:creationId xmlns:a16="http://schemas.microsoft.com/office/drawing/2014/main" id="{4A699D10-1B65-43A5-91D0-E60B707927D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3" name="Oval 1677">
          <a:extLst>
            <a:ext uri="{FF2B5EF4-FFF2-40B4-BE49-F238E27FC236}">
              <a16:creationId xmlns:a16="http://schemas.microsoft.com/office/drawing/2014/main" id="{EFF09AE8-5D0F-407B-9166-5356D573C80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4" name="Oval 1678">
          <a:extLst>
            <a:ext uri="{FF2B5EF4-FFF2-40B4-BE49-F238E27FC236}">
              <a16:creationId xmlns:a16="http://schemas.microsoft.com/office/drawing/2014/main" id="{407A8BAF-4A99-43B1-AF0E-25E48D7FD7D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5" name="Oval 1679">
          <a:extLst>
            <a:ext uri="{FF2B5EF4-FFF2-40B4-BE49-F238E27FC236}">
              <a16:creationId xmlns:a16="http://schemas.microsoft.com/office/drawing/2014/main" id="{5D7136D6-6C30-4A33-BC6C-83A6F87368F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6" name="Oval 1680">
          <a:extLst>
            <a:ext uri="{FF2B5EF4-FFF2-40B4-BE49-F238E27FC236}">
              <a16:creationId xmlns:a16="http://schemas.microsoft.com/office/drawing/2014/main" id="{EDA88EF6-4D71-4295-9638-CD69B0BD4E3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7" name="Oval 1681">
          <a:extLst>
            <a:ext uri="{FF2B5EF4-FFF2-40B4-BE49-F238E27FC236}">
              <a16:creationId xmlns:a16="http://schemas.microsoft.com/office/drawing/2014/main" id="{1BCD2F78-931F-48DC-99C5-72AECFC0EEC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8" name="Oval 1682">
          <a:extLst>
            <a:ext uri="{FF2B5EF4-FFF2-40B4-BE49-F238E27FC236}">
              <a16:creationId xmlns:a16="http://schemas.microsoft.com/office/drawing/2014/main" id="{E393C4BB-2F7B-4FF8-AFD7-CB1F8020CA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89" name="Oval 1683">
          <a:extLst>
            <a:ext uri="{FF2B5EF4-FFF2-40B4-BE49-F238E27FC236}">
              <a16:creationId xmlns:a16="http://schemas.microsoft.com/office/drawing/2014/main" id="{935A9761-87AD-4766-96DF-74295D094FE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0" name="Oval 1684">
          <a:extLst>
            <a:ext uri="{FF2B5EF4-FFF2-40B4-BE49-F238E27FC236}">
              <a16:creationId xmlns:a16="http://schemas.microsoft.com/office/drawing/2014/main" id="{5BF153D4-6936-433E-BDAB-323C53EBA96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1" name="Oval 1685">
          <a:extLst>
            <a:ext uri="{FF2B5EF4-FFF2-40B4-BE49-F238E27FC236}">
              <a16:creationId xmlns:a16="http://schemas.microsoft.com/office/drawing/2014/main" id="{C93255DB-D4B4-4F59-9541-AE3A161105E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2" name="Oval 1686">
          <a:extLst>
            <a:ext uri="{FF2B5EF4-FFF2-40B4-BE49-F238E27FC236}">
              <a16:creationId xmlns:a16="http://schemas.microsoft.com/office/drawing/2014/main" id="{9E2DCD70-465F-4ABD-83BB-5533FAC31F6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3" name="Oval 1687">
          <a:extLst>
            <a:ext uri="{FF2B5EF4-FFF2-40B4-BE49-F238E27FC236}">
              <a16:creationId xmlns:a16="http://schemas.microsoft.com/office/drawing/2014/main" id="{E252E495-E533-4BDC-9C94-A00108DE7AF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4" name="Oval 1688">
          <a:extLst>
            <a:ext uri="{FF2B5EF4-FFF2-40B4-BE49-F238E27FC236}">
              <a16:creationId xmlns:a16="http://schemas.microsoft.com/office/drawing/2014/main" id="{48AC79F2-301D-4736-9415-D9449569B76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5" name="Oval 1689">
          <a:extLst>
            <a:ext uri="{FF2B5EF4-FFF2-40B4-BE49-F238E27FC236}">
              <a16:creationId xmlns:a16="http://schemas.microsoft.com/office/drawing/2014/main" id="{0BCFC4FD-0C87-42FE-A9FA-4C720E5BB01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6" name="Oval 1690">
          <a:extLst>
            <a:ext uri="{FF2B5EF4-FFF2-40B4-BE49-F238E27FC236}">
              <a16:creationId xmlns:a16="http://schemas.microsoft.com/office/drawing/2014/main" id="{DC5A011B-DD99-48C7-AD51-E2B80101C38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7" name="Oval 1691">
          <a:extLst>
            <a:ext uri="{FF2B5EF4-FFF2-40B4-BE49-F238E27FC236}">
              <a16:creationId xmlns:a16="http://schemas.microsoft.com/office/drawing/2014/main" id="{9B001CC9-928D-4419-89B9-826F36E974E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8" name="Oval 1692">
          <a:extLst>
            <a:ext uri="{FF2B5EF4-FFF2-40B4-BE49-F238E27FC236}">
              <a16:creationId xmlns:a16="http://schemas.microsoft.com/office/drawing/2014/main" id="{2B3DB0CF-286D-4DBD-B6BD-C0396216F62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99" name="Oval 1693">
          <a:extLst>
            <a:ext uri="{FF2B5EF4-FFF2-40B4-BE49-F238E27FC236}">
              <a16:creationId xmlns:a16="http://schemas.microsoft.com/office/drawing/2014/main" id="{ED6BB205-BC11-4C8A-88E7-36E53F38864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0" name="Oval 1694">
          <a:extLst>
            <a:ext uri="{FF2B5EF4-FFF2-40B4-BE49-F238E27FC236}">
              <a16:creationId xmlns:a16="http://schemas.microsoft.com/office/drawing/2014/main" id="{A4A400DC-B686-4ADF-8590-A73B8C7F54C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1" name="Oval 1695">
          <a:extLst>
            <a:ext uri="{FF2B5EF4-FFF2-40B4-BE49-F238E27FC236}">
              <a16:creationId xmlns:a16="http://schemas.microsoft.com/office/drawing/2014/main" id="{FBEE4DA2-F051-47BD-B302-3C6278B3873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2" name="Oval 1696">
          <a:extLst>
            <a:ext uri="{FF2B5EF4-FFF2-40B4-BE49-F238E27FC236}">
              <a16:creationId xmlns:a16="http://schemas.microsoft.com/office/drawing/2014/main" id="{348F60DA-0DFB-4FDF-800C-85B9903A4BB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3" name="Oval 1697">
          <a:extLst>
            <a:ext uri="{FF2B5EF4-FFF2-40B4-BE49-F238E27FC236}">
              <a16:creationId xmlns:a16="http://schemas.microsoft.com/office/drawing/2014/main" id="{69AB8B47-A0E0-4D6C-AAD9-6A4A5F61F68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4" name="Oval 1698">
          <a:extLst>
            <a:ext uri="{FF2B5EF4-FFF2-40B4-BE49-F238E27FC236}">
              <a16:creationId xmlns:a16="http://schemas.microsoft.com/office/drawing/2014/main" id="{75A4A434-7573-40CF-B045-FF98506BEEF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5" name="Oval 1699">
          <a:extLst>
            <a:ext uri="{FF2B5EF4-FFF2-40B4-BE49-F238E27FC236}">
              <a16:creationId xmlns:a16="http://schemas.microsoft.com/office/drawing/2014/main" id="{5B49C0A3-ADE1-4413-8014-AF303684628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6" name="Oval 1700">
          <a:extLst>
            <a:ext uri="{FF2B5EF4-FFF2-40B4-BE49-F238E27FC236}">
              <a16:creationId xmlns:a16="http://schemas.microsoft.com/office/drawing/2014/main" id="{0502E8A4-8D80-42CA-9AC0-E3BC99090AC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7" name="Oval 1701">
          <a:extLst>
            <a:ext uri="{FF2B5EF4-FFF2-40B4-BE49-F238E27FC236}">
              <a16:creationId xmlns:a16="http://schemas.microsoft.com/office/drawing/2014/main" id="{CDA56565-4F72-4721-B839-9080C7B0A13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8" name="Oval 1702">
          <a:extLst>
            <a:ext uri="{FF2B5EF4-FFF2-40B4-BE49-F238E27FC236}">
              <a16:creationId xmlns:a16="http://schemas.microsoft.com/office/drawing/2014/main" id="{C84C9C37-1E61-4FF5-A68D-E9390ECEC09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09" name="Oval 1703">
          <a:extLst>
            <a:ext uri="{FF2B5EF4-FFF2-40B4-BE49-F238E27FC236}">
              <a16:creationId xmlns:a16="http://schemas.microsoft.com/office/drawing/2014/main" id="{67E15034-5592-4A7A-A714-CFD779304BC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0" name="Oval 1704">
          <a:extLst>
            <a:ext uri="{FF2B5EF4-FFF2-40B4-BE49-F238E27FC236}">
              <a16:creationId xmlns:a16="http://schemas.microsoft.com/office/drawing/2014/main" id="{36B92F84-2BAA-47A5-BE73-5F969AEA640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1" name="Oval 1705">
          <a:extLst>
            <a:ext uri="{FF2B5EF4-FFF2-40B4-BE49-F238E27FC236}">
              <a16:creationId xmlns:a16="http://schemas.microsoft.com/office/drawing/2014/main" id="{6DD1CD81-F997-4F7F-86ED-9B8A9B47D61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2" name="Oval 1706">
          <a:extLst>
            <a:ext uri="{FF2B5EF4-FFF2-40B4-BE49-F238E27FC236}">
              <a16:creationId xmlns:a16="http://schemas.microsoft.com/office/drawing/2014/main" id="{18D70595-183A-47D5-BC7C-2BFFA580DD9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3" name="Oval 1707">
          <a:extLst>
            <a:ext uri="{FF2B5EF4-FFF2-40B4-BE49-F238E27FC236}">
              <a16:creationId xmlns:a16="http://schemas.microsoft.com/office/drawing/2014/main" id="{26DA4A17-D793-4826-BE2B-455DDD9AAB8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4" name="Oval 1708">
          <a:extLst>
            <a:ext uri="{FF2B5EF4-FFF2-40B4-BE49-F238E27FC236}">
              <a16:creationId xmlns:a16="http://schemas.microsoft.com/office/drawing/2014/main" id="{B6C24EDD-D1BF-477C-B79A-7C1E93ADE94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5" name="Oval 1709">
          <a:extLst>
            <a:ext uri="{FF2B5EF4-FFF2-40B4-BE49-F238E27FC236}">
              <a16:creationId xmlns:a16="http://schemas.microsoft.com/office/drawing/2014/main" id="{D6FAB935-CF4E-49DF-B302-81CE973D1AD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6" name="Oval 1710">
          <a:extLst>
            <a:ext uri="{FF2B5EF4-FFF2-40B4-BE49-F238E27FC236}">
              <a16:creationId xmlns:a16="http://schemas.microsoft.com/office/drawing/2014/main" id="{4418BF38-0701-4FA8-9283-1E7AE8DE09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7" name="Oval 1711">
          <a:extLst>
            <a:ext uri="{FF2B5EF4-FFF2-40B4-BE49-F238E27FC236}">
              <a16:creationId xmlns:a16="http://schemas.microsoft.com/office/drawing/2014/main" id="{4A0CC854-157A-40B8-8CAF-443D470D23B7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8" name="Oval 1712">
          <a:extLst>
            <a:ext uri="{FF2B5EF4-FFF2-40B4-BE49-F238E27FC236}">
              <a16:creationId xmlns:a16="http://schemas.microsoft.com/office/drawing/2014/main" id="{CADCE285-7FFE-49F9-80D4-6A983B3CE43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19" name="Oval 1713">
          <a:extLst>
            <a:ext uri="{FF2B5EF4-FFF2-40B4-BE49-F238E27FC236}">
              <a16:creationId xmlns:a16="http://schemas.microsoft.com/office/drawing/2014/main" id="{8A6F2CA4-9F06-4FDA-974A-FD4BFEFBFD9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0" name="Oval 1714">
          <a:extLst>
            <a:ext uri="{FF2B5EF4-FFF2-40B4-BE49-F238E27FC236}">
              <a16:creationId xmlns:a16="http://schemas.microsoft.com/office/drawing/2014/main" id="{51080A06-3761-485F-BC81-60295DBC6E2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1" name="Oval 1715">
          <a:extLst>
            <a:ext uri="{FF2B5EF4-FFF2-40B4-BE49-F238E27FC236}">
              <a16:creationId xmlns:a16="http://schemas.microsoft.com/office/drawing/2014/main" id="{BC707394-63C5-404C-AFEF-E73CD4BBDF3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2" name="Oval 1716">
          <a:extLst>
            <a:ext uri="{FF2B5EF4-FFF2-40B4-BE49-F238E27FC236}">
              <a16:creationId xmlns:a16="http://schemas.microsoft.com/office/drawing/2014/main" id="{500CDC82-C06F-43E6-95F1-F41752A5DC3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3" name="Oval 1717">
          <a:extLst>
            <a:ext uri="{FF2B5EF4-FFF2-40B4-BE49-F238E27FC236}">
              <a16:creationId xmlns:a16="http://schemas.microsoft.com/office/drawing/2014/main" id="{81BBEC0E-6968-44D9-A1C7-965EA853B66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4" name="Oval 1718">
          <a:extLst>
            <a:ext uri="{FF2B5EF4-FFF2-40B4-BE49-F238E27FC236}">
              <a16:creationId xmlns:a16="http://schemas.microsoft.com/office/drawing/2014/main" id="{351E7183-E8D7-435E-829E-341CC9640C49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5" name="Oval 1719">
          <a:extLst>
            <a:ext uri="{FF2B5EF4-FFF2-40B4-BE49-F238E27FC236}">
              <a16:creationId xmlns:a16="http://schemas.microsoft.com/office/drawing/2014/main" id="{ADC7AACA-5894-45FE-8248-90ACB66EDA86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6" name="Oval 1720">
          <a:extLst>
            <a:ext uri="{FF2B5EF4-FFF2-40B4-BE49-F238E27FC236}">
              <a16:creationId xmlns:a16="http://schemas.microsoft.com/office/drawing/2014/main" id="{4E779AEB-E304-4833-BA3B-2CE2EA8FE69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7" name="Oval 1721">
          <a:extLst>
            <a:ext uri="{FF2B5EF4-FFF2-40B4-BE49-F238E27FC236}">
              <a16:creationId xmlns:a16="http://schemas.microsoft.com/office/drawing/2014/main" id="{6D0FDDB1-3AD3-40B5-81AC-C8E606626A7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8" name="Oval 1722">
          <a:extLst>
            <a:ext uri="{FF2B5EF4-FFF2-40B4-BE49-F238E27FC236}">
              <a16:creationId xmlns:a16="http://schemas.microsoft.com/office/drawing/2014/main" id="{A4944E00-46F6-4635-8BFF-03F236D3279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29" name="Oval 1723">
          <a:extLst>
            <a:ext uri="{FF2B5EF4-FFF2-40B4-BE49-F238E27FC236}">
              <a16:creationId xmlns:a16="http://schemas.microsoft.com/office/drawing/2014/main" id="{5C59B482-CC80-4F70-A784-52F978259B8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0" name="Oval 1724">
          <a:extLst>
            <a:ext uri="{FF2B5EF4-FFF2-40B4-BE49-F238E27FC236}">
              <a16:creationId xmlns:a16="http://schemas.microsoft.com/office/drawing/2014/main" id="{FA3F4C68-623C-4F6B-B6A2-2B6ABC99067C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1" name="Oval 1725">
          <a:extLst>
            <a:ext uri="{FF2B5EF4-FFF2-40B4-BE49-F238E27FC236}">
              <a16:creationId xmlns:a16="http://schemas.microsoft.com/office/drawing/2014/main" id="{F22538BD-F540-4E36-AA4B-9CEB1E40741B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2" name="Oval 1726">
          <a:extLst>
            <a:ext uri="{FF2B5EF4-FFF2-40B4-BE49-F238E27FC236}">
              <a16:creationId xmlns:a16="http://schemas.microsoft.com/office/drawing/2014/main" id="{9C9ABBD7-76D0-498E-A5E9-0295CA1099F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3" name="Oval 1727">
          <a:extLst>
            <a:ext uri="{FF2B5EF4-FFF2-40B4-BE49-F238E27FC236}">
              <a16:creationId xmlns:a16="http://schemas.microsoft.com/office/drawing/2014/main" id="{F5CC0371-F8E7-4165-8E26-D904080BA2B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4" name="Oval 1728">
          <a:extLst>
            <a:ext uri="{FF2B5EF4-FFF2-40B4-BE49-F238E27FC236}">
              <a16:creationId xmlns:a16="http://schemas.microsoft.com/office/drawing/2014/main" id="{D5A7366D-4D9A-48C8-B574-2F0D52D87EB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5" name="Oval 1729">
          <a:extLst>
            <a:ext uri="{FF2B5EF4-FFF2-40B4-BE49-F238E27FC236}">
              <a16:creationId xmlns:a16="http://schemas.microsoft.com/office/drawing/2014/main" id="{C189C3EF-C727-4C1F-9EB8-A845F717957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6" name="Oval 1730">
          <a:extLst>
            <a:ext uri="{FF2B5EF4-FFF2-40B4-BE49-F238E27FC236}">
              <a16:creationId xmlns:a16="http://schemas.microsoft.com/office/drawing/2014/main" id="{488E3931-7ADC-4FFF-9B87-0B34C36146C8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7" name="Oval 1731">
          <a:extLst>
            <a:ext uri="{FF2B5EF4-FFF2-40B4-BE49-F238E27FC236}">
              <a16:creationId xmlns:a16="http://schemas.microsoft.com/office/drawing/2014/main" id="{4971CD5C-F89C-422D-89A1-EDB48168089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8" name="Oval 1732">
          <a:extLst>
            <a:ext uri="{FF2B5EF4-FFF2-40B4-BE49-F238E27FC236}">
              <a16:creationId xmlns:a16="http://schemas.microsoft.com/office/drawing/2014/main" id="{3F6A47CF-7ED2-41D5-8C42-8F8DC74BA19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39" name="Oval 1733">
          <a:extLst>
            <a:ext uri="{FF2B5EF4-FFF2-40B4-BE49-F238E27FC236}">
              <a16:creationId xmlns:a16="http://schemas.microsoft.com/office/drawing/2014/main" id="{34983CBC-5A66-46A6-B436-D29DD20129A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0" name="Oval 1734">
          <a:extLst>
            <a:ext uri="{FF2B5EF4-FFF2-40B4-BE49-F238E27FC236}">
              <a16:creationId xmlns:a16="http://schemas.microsoft.com/office/drawing/2014/main" id="{0A38B8F9-7326-42FB-9F12-6355894C0112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1" name="Oval 1735">
          <a:extLst>
            <a:ext uri="{FF2B5EF4-FFF2-40B4-BE49-F238E27FC236}">
              <a16:creationId xmlns:a16="http://schemas.microsoft.com/office/drawing/2014/main" id="{5E35FE6A-8FAC-418D-BCA9-87494DFCCF1A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2" name="Oval 1736">
          <a:extLst>
            <a:ext uri="{FF2B5EF4-FFF2-40B4-BE49-F238E27FC236}">
              <a16:creationId xmlns:a16="http://schemas.microsoft.com/office/drawing/2014/main" id="{32AD0CDF-17F3-46D5-91E2-4937D45FA071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3" name="Oval 1737">
          <a:extLst>
            <a:ext uri="{FF2B5EF4-FFF2-40B4-BE49-F238E27FC236}">
              <a16:creationId xmlns:a16="http://schemas.microsoft.com/office/drawing/2014/main" id="{24B4027F-11E7-4B2B-BFB7-380FB0D2E1F4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4" name="Oval 1738">
          <a:extLst>
            <a:ext uri="{FF2B5EF4-FFF2-40B4-BE49-F238E27FC236}">
              <a16:creationId xmlns:a16="http://schemas.microsoft.com/office/drawing/2014/main" id="{88C44996-30C6-498A-BC63-CE697F30CDCD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5" name="Oval 1739">
          <a:extLst>
            <a:ext uri="{FF2B5EF4-FFF2-40B4-BE49-F238E27FC236}">
              <a16:creationId xmlns:a16="http://schemas.microsoft.com/office/drawing/2014/main" id="{197AB626-7D5A-42EA-AEF9-3783B307A2BF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6" name="Oval 1740">
          <a:extLst>
            <a:ext uri="{FF2B5EF4-FFF2-40B4-BE49-F238E27FC236}">
              <a16:creationId xmlns:a16="http://schemas.microsoft.com/office/drawing/2014/main" id="{172FD6C2-3745-453A-A66A-B952E91A28A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7" name="Oval 1741">
          <a:extLst>
            <a:ext uri="{FF2B5EF4-FFF2-40B4-BE49-F238E27FC236}">
              <a16:creationId xmlns:a16="http://schemas.microsoft.com/office/drawing/2014/main" id="{A0CCE6D7-123D-426F-A5C8-0862616D297E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8" name="Oval 1742">
          <a:extLst>
            <a:ext uri="{FF2B5EF4-FFF2-40B4-BE49-F238E27FC236}">
              <a16:creationId xmlns:a16="http://schemas.microsoft.com/office/drawing/2014/main" id="{895DB6D1-139F-4414-952D-077DF8B1C9A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49" name="Oval 1743">
          <a:extLst>
            <a:ext uri="{FF2B5EF4-FFF2-40B4-BE49-F238E27FC236}">
              <a16:creationId xmlns:a16="http://schemas.microsoft.com/office/drawing/2014/main" id="{A05E594F-4DDB-45C7-8BBF-AD54A2ED8643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50" name="Oval 1744">
          <a:extLst>
            <a:ext uri="{FF2B5EF4-FFF2-40B4-BE49-F238E27FC236}">
              <a16:creationId xmlns:a16="http://schemas.microsoft.com/office/drawing/2014/main" id="{BB808D80-5923-4C1F-A46D-2DEA0B0C6CB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51" name="Oval 1745">
          <a:extLst>
            <a:ext uri="{FF2B5EF4-FFF2-40B4-BE49-F238E27FC236}">
              <a16:creationId xmlns:a16="http://schemas.microsoft.com/office/drawing/2014/main" id="{FDEA7FEA-5EF7-41B3-9967-91E532C5C700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752" name="Oval 1746">
          <a:extLst>
            <a:ext uri="{FF2B5EF4-FFF2-40B4-BE49-F238E27FC236}">
              <a16:creationId xmlns:a16="http://schemas.microsoft.com/office/drawing/2014/main" id="{F6C6F816-73D1-45A4-A40D-CEB4FDB20185}"/>
            </a:ext>
          </a:extLst>
        </xdr:cNvPr>
        <xdr:cNvSpPr>
          <a:spLocks noChangeArrowheads="1"/>
        </xdr:cNvSpPr>
      </xdr:nvSpPr>
      <xdr:spPr>
        <a:xfrm>
          <a:off x="13020675" y="11906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77629</xdr:colOff>
      <xdr:row>0</xdr:row>
      <xdr:rowOff>66019</xdr:rowOff>
    </xdr:from>
    <xdr:to>
      <xdr:col>1</xdr:col>
      <xdr:colOff>527762</xdr:colOff>
      <xdr:row>4</xdr:row>
      <xdr:rowOff>120629</xdr:rowOff>
    </xdr:to>
    <xdr:pic>
      <xdr:nvPicPr>
        <xdr:cNvPr id="753" name="图片 1503">
          <a:extLst>
            <a:ext uri="{FF2B5EF4-FFF2-40B4-BE49-F238E27FC236}">
              <a16:creationId xmlns:a16="http://schemas.microsoft.com/office/drawing/2014/main" id="{BF87D290-696A-48C1-91C3-D4B1E11BF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629" y="66019"/>
          <a:ext cx="1640758" cy="854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11</xdr:col>
      <xdr:colOff>344714</xdr:colOff>
      <xdr:row>55</xdr:row>
      <xdr:rowOff>163286</xdr:rowOff>
    </xdr:from>
    <xdr:to>
      <xdr:col>15</xdr:col>
      <xdr:colOff>707573</xdr:colOff>
      <xdr:row>64</xdr:row>
      <xdr:rowOff>53273</xdr:rowOff>
    </xdr:to>
    <xdr:sp macro="" textlink="">
      <xdr:nvSpPr>
        <xdr:cNvPr id="756" name="テキスト ボックス 755">
          <a:extLst>
            <a:ext uri="{FF2B5EF4-FFF2-40B4-BE49-F238E27FC236}">
              <a16:creationId xmlns:a16="http://schemas.microsoft.com/office/drawing/2014/main" id="{24FE61F1-5837-4B5D-BD96-104C5EE4C1D2}"/>
            </a:ext>
          </a:extLst>
        </xdr:cNvPr>
        <xdr:cNvSpPr txBox="1"/>
      </xdr:nvSpPr>
      <xdr:spPr>
        <a:xfrm>
          <a:off x="8663214" y="4209143"/>
          <a:ext cx="2884716" cy="160448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&lt;CALL SIGN&gt;</a:t>
          </a:r>
        </a:p>
        <a:p>
          <a:endParaRPr kumimoji="1" lang="en-US" altLang="ja-JP" sz="13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JI HANG (JH): VRSX7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REFLECTION (RE): C6TI5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ISARA BHUM(IS):9VLP4</a:t>
          </a:r>
        </a:p>
        <a:p>
          <a:r>
            <a:rPr kumimoji="1" lang="en-US" altLang="ja-JP" sz="1300" b="1">
              <a:latin typeface="Arial" panose="020B0604020202020204" pitchFamily="34" charset="0"/>
              <a:cs typeface="Arial" panose="020B0604020202020204" pitchFamily="34" charset="0"/>
            </a:rPr>
            <a:t>CONTRIVIA:V7A4978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76"/>
  <sheetViews>
    <sheetView tabSelected="1" view="pageBreakPreview" zoomScale="70" zoomScaleNormal="70" zoomScaleSheetLayoutView="70" workbookViewId="0">
      <selection activeCell="H19" sqref="H19"/>
    </sheetView>
  </sheetViews>
  <sheetFormatPr defaultColWidth="7.6328125" defaultRowHeight="15.75" customHeight="1" outlineLevelCol="1"/>
  <cols>
    <col min="1" max="1" width="9.08984375" style="1" customWidth="1"/>
    <col min="2" max="2" width="20.6328125" style="1" customWidth="1"/>
    <col min="3" max="3" width="6.90625" style="1" customWidth="1"/>
    <col min="4" max="4" width="4.08984375" style="1" customWidth="1"/>
    <col min="5" max="5" width="6.90625" style="1" customWidth="1"/>
    <col min="6" max="6" width="4.08984375" style="1" customWidth="1"/>
    <col min="7" max="9" width="15.6328125" style="1" customWidth="1"/>
    <col min="10" max="10" width="4.90625" style="1" customWidth="1"/>
    <col min="11" max="11" width="15.6328125" style="1" customWidth="1" outlineLevel="1"/>
    <col min="12" max="16" width="15.6328125" style="1" customWidth="1"/>
    <col min="17" max="17" width="15.90625" style="1" customWidth="1"/>
    <col min="18" max="18" width="15.90625" style="1" customWidth="1" outlineLevel="1"/>
    <col min="19" max="19" width="4.453125" style="1" customWidth="1"/>
    <col min="20" max="22" width="15.6328125" style="1" customWidth="1"/>
    <col min="23" max="36" width="13.90625" style="1" customWidth="1"/>
    <col min="37" max="16384" width="7.6328125" style="1"/>
  </cols>
  <sheetData>
    <row r="1" spans="1:24" ht="15.75" customHeight="1">
      <c r="H1" s="2"/>
      <c r="I1" s="77"/>
      <c r="J1" s="77"/>
      <c r="K1" s="77"/>
      <c r="L1" s="77"/>
      <c r="M1" s="77"/>
      <c r="N1" s="77"/>
      <c r="O1" s="41"/>
      <c r="P1" s="41"/>
      <c r="Q1" s="41"/>
      <c r="R1" s="41"/>
      <c r="S1" s="41"/>
    </row>
    <row r="2" spans="1:24" ht="15.75" customHeight="1">
      <c r="C2" s="3"/>
      <c r="D2" s="3"/>
      <c r="E2" s="3"/>
      <c r="F2" s="3"/>
      <c r="G2" s="294" t="s">
        <v>125</v>
      </c>
      <c r="H2" s="295"/>
      <c r="I2" s="295"/>
      <c r="J2" s="295"/>
      <c r="K2" s="77"/>
      <c r="L2" s="77"/>
      <c r="M2" s="294" t="s">
        <v>163</v>
      </c>
      <c r="N2" s="295"/>
      <c r="O2" s="295"/>
      <c r="P2" s="41"/>
      <c r="Q2" s="41"/>
      <c r="R2" s="41"/>
      <c r="S2" s="41"/>
    </row>
    <row r="3" spans="1:24" ht="15.75" customHeight="1">
      <c r="C3" s="3"/>
      <c r="D3" s="3"/>
      <c r="E3" s="3"/>
      <c r="F3" s="3"/>
      <c r="G3" s="295"/>
      <c r="H3" s="295"/>
      <c r="I3" s="295"/>
      <c r="J3" s="295"/>
      <c r="K3" s="77"/>
      <c r="L3" s="77"/>
      <c r="M3" s="295"/>
      <c r="N3" s="295"/>
      <c r="O3" s="295"/>
      <c r="P3" s="78"/>
      <c r="T3" s="10" t="s">
        <v>3</v>
      </c>
      <c r="U3" s="145">
        <v>46252</v>
      </c>
    </row>
    <row r="4" spans="1:24" ht="15.75" customHeight="1">
      <c r="C4" s="4"/>
      <c r="D4" s="4"/>
      <c r="E4" s="4"/>
      <c r="F4" s="4"/>
      <c r="G4" s="296" t="s">
        <v>126</v>
      </c>
      <c r="H4" s="297"/>
      <c r="I4" s="297"/>
      <c r="J4" s="297"/>
      <c r="K4" s="79"/>
      <c r="L4" s="79"/>
      <c r="M4" s="78" t="s">
        <v>127</v>
      </c>
      <c r="N4" s="4"/>
      <c r="O4" s="78"/>
      <c r="P4" s="78"/>
      <c r="T4" s="11" t="s">
        <v>5</v>
      </c>
      <c r="U4" s="53" t="s">
        <v>162</v>
      </c>
      <c r="X4" s="14"/>
    </row>
    <row r="5" spans="1:24" ht="15.75" customHeight="1" thickBot="1">
      <c r="A5" s="62"/>
      <c r="B5" s="62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129" t="s">
        <v>128</v>
      </c>
      <c r="O5" s="64"/>
      <c r="P5" s="64"/>
      <c r="Q5" s="62"/>
      <c r="R5" s="62"/>
      <c r="S5" s="62"/>
      <c r="T5" s="62"/>
      <c r="U5" s="62"/>
      <c r="V5" s="62"/>
      <c r="X5" s="14"/>
    </row>
    <row r="6" spans="1:24" ht="15" customHeight="1">
      <c r="L6" s="61"/>
    </row>
    <row r="7" spans="1:24" ht="15" customHeight="1">
      <c r="A7" s="125" t="s">
        <v>113</v>
      </c>
      <c r="B7" s="5"/>
      <c r="L7" s="12"/>
    </row>
    <row r="8" spans="1:24" ht="15" customHeight="1">
      <c r="A8" s="291" t="s">
        <v>6</v>
      </c>
      <c r="B8" s="270" t="s">
        <v>7</v>
      </c>
      <c r="C8" s="270" t="s">
        <v>8</v>
      </c>
      <c r="D8" s="276"/>
      <c r="E8" s="276"/>
      <c r="F8" s="277"/>
      <c r="G8" s="42"/>
      <c r="H8" s="33" t="s">
        <v>9</v>
      </c>
      <c r="I8" s="42"/>
      <c r="J8" s="33"/>
      <c r="K8" s="33"/>
      <c r="L8" s="33" t="s">
        <v>10</v>
      </c>
      <c r="M8" s="33" t="s">
        <v>11</v>
      </c>
      <c r="N8" s="33" t="s">
        <v>12</v>
      </c>
      <c r="O8" s="33" t="s">
        <v>61</v>
      </c>
      <c r="P8" s="33" t="s">
        <v>13</v>
      </c>
      <c r="Q8" s="33"/>
      <c r="R8" s="33"/>
      <c r="S8" s="42"/>
      <c r="T8" s="42"/>
      <c r="U8" s="33" t="s">
        <v>9</v>
      </c>
      <c r="V8" s="42"/>
    </row>
    <row r="9" spans="1:24" ht="15" customHeight="1">
      <c r="A9" s="291"/>
      <c r="B9" s="271"/>
      <c r="C9" s="271" t="s">
        <v>79</v>
      </c>
      <c r="D9" s="278"/>
      <c r="E9" s="279" t="s">
        <v>80</v>
      </c>
      <c r="F9" s="280"/>
      <c r="G9" s="43"/>
      <c r="H9" s="34" t="s">
        <v>14</v>
      </c>
      <c r="I9" s="43"/>
      <c r="J9" s="34"/>
      <c r="K9" s="34"/>
      <c r="L9" s="34" t="s">
        <v>15</v>
      </c>
      <c r="M9" s="34" t="s">
        <v>16</v>
      </c>
      <c r="N9" s="34" t="s">
        <v>16</v>
      </c>
      <c r="O9" s="34" t="s">
        <v>17</v>
      </c>
      <c r="P9" s="34" t="s">
        <v>17</v>
      </c>
      <c r="Q9" s="34"/>
      <c r="R9" s="52"/>
      <c r="S9" s="43"/>
      <c r="T9" s="43"/>
      <c r="U9" s="34" t="s">
        <v>132</v>
      </c>
      <c r="V9" s="43"/>
    </row>
    <row r="10" spans="1:24" s="44" customFormat="1" ht="15" customHeight="1">
      <c r="A10" s="6">
        <v>35</v>
      </c>
      <c r="B10" s="146" t="s">
        <v>151</v>
      </c>
      <c r="C10" s="147">
        <v>2561</v>
      </c>
      <c r="D10" s="148" t="s">
        <v>81</v>
      </c>
      <c r="E10" s="149">
        <f>IF(C10="","",C10)</f>
        <v>2561</v>
      </c>
      <c r="F10" s="150" t="s">
        <v>87</v>
      </c>
      <c r="G10" s="151"/>
      <c r="H10" s="151">
        <v>46259</v>
      </c>
      <c r="I10" s="151"/>
      <c r="J10" s="151"/>
      <c r="K10" s="151"/>
      <c r="L10" s="152">
        <f>IF(H10="","",H10+2)</f>
        <v>46261</v>
      </c>
      <c r="M10" s="153">
        <f>IF(L10="","",L10+1)</f>
        <v>46262</v>
      </c>
      <c r="N10" s="153">
        <f>IF(M10="","",M10)</f>
        <v>46262</v>
      </c>
      <c r="O10" s="151">
        <f>IF(P10="","",P10)</f>
        <v>46263</v>
      </c>
      <c r="P10" s="153">
        <f>IF(N10="","",N10+1)</f>
        <v>46263</v>
      </c>
      <c r="Q10" s="151"/>
      <c r="R10" s="151"/>
      <c r="S10" s="151"/>
      <c r="T10" s="151"/>
      <c r="U10" s="151">
        <f>IF(H10="","",H10+7)</f>
        <v>46266</v>
      </c>
      <c r="V10" s="151"/>
    </row>
    <row r="11" spans="1:24" s="125" customFormat="1" ht="15" customHeight="1">
      <c r="A11" s="154">
        <f>A10+1</f>
        <v>36</v>
      </c>
      <c r="B11" s="155" t="s">
        <v>76</v>
      </c>
      <c r="C11" s="147">
        <f>IF(C10="","",C10+1)</f>
        <v>2562</v>
      </c>
      <c r="D11" s="156" t="s">
        <v>82</v>
      </c>
      <c r="E11" s="149">
        <f t="shared" ref="E11:E21" si="0">IF(C11="","",C11)</f>
        <v>2562</v>
      </c>
      <c r="F11" s="157" t="s">
        <v>88</v>
      </c>
      <c r="G11" s="153"/>
      <c r="H11" s="153">
        <f t="shared" ref="H11:H16" si="1">IF(U10="","",U10)</f>
        <v>46266</v>
      </c>
      <c r="I11" s="153"/>
      <c r="J11" s="153"/>
      <c r="K11" s="153"/>
      <c r="L11" s="153">
        <f t="shared" ref="L11:L21" si="2">IF(H11="","",H11+2)</f>
        <v>46268</v>
      </c>
      <c r="M11" s="153">
        <f t="shared" ref="M11:M21" si="3">IF(L11="","",L11+1)</f>
        <v>46269</v>
      </c>
      <c r="N11" s="153">
        <f t="shared" ref="N11:N21" si="4">IF(M11="","",M11)</f>
        <v>46269</v>
      </c>
      <c r="O11" s="153">
        <f t="shared" ref="O11:O21" si="5">IF(P11="","",P11)</f>
        <v>46270</v>
      </c>
      <c r="P11" s="153">
        <f t="shared" ref="P11:P21" si="6">IF(N11="","",N11+1)</f>
        <v>46270</v>
      </c>
      <c r="Q11" s="153"/>
      <c r="R11" s="153"/>
      <c r="S11" s="153"/>
      <c r="T11" s="153"/>
      <c r="U11" s="153">
        <f t="shared" ref="U11:U21" si="7">IF(H11="","",H11+7)</f>
        <v>46273</v>
      </c>
      <c r="V11" s="153"/>
    </row>
    <row r="12" spans="1:24" s="44" customFormat="1" ht="15" customHeight="1">
      <c r="A12" s="154">
        <f>A11+1</f>
        <v>37</v>
      </c>
      <c r="B12" s="155" t="s">
        <v>76</v>
      </c>
      <c r="C12" s="147">
        <f t="shared" ref="C12:C16" si="8">IF(C11="","",C11+1)</f>
        <v>2563</v>
      </c>
      <c r="D12" s="156" t="s">
        <v>81</v>
      </c>
      <c r="E12" s="149">
        <f t="shared" si="0"/>
        <v>2563</v>
      </c>
      <c r="F12" s="157" t="s">
        <v>89</v>
      </c>
      <c r="G12" s="153"/>
      <c r="H12" s="153">
        <f t="shared" si="1"/>
        <v>46273</v>
      </c>
      <c r="I12" s="153"/>
      <c r="J12" s="153"/>
      <c r="K12" s="153"/>
      <c r="L12" s="153">
        <f t="shared" si="2"/>
        <v>46275</v>
      </c>
      <c r="M12" s="153">
        <f t="shared" si="3"/>
        <v>46276</v>
      </c>
      <c r="N12" s="153">
        <f t="shared" si="4"/>
        <v>46276</v>
      </c>
      <c r="O12" s="153">
        <f t="shared" si="5"/>
        <v>46277</v>
      </c>
      <c r="P12" s="153">
        <f t="shared" si="6"/>
        <v>46277</v>
      </c>
      <c r="Q12" s="153"/>
      <c r="R12" s="153"/>
      <c r="S12" s="153"/>
      <c r="T12" s="153"/>
      <c r="U12" s="153">
        <f t="shared" si="7"/>
        <v>46280</v>
      </c>
      <c r="V12" s="153"/>
    </row>
    <row r="13" spans="1:24" s="44" customFormat="1" ht="15" customHeight="1">
      <c r="A13" s="6">
        <f>A12+1</f>
        <v>38</v>
      </c>
      <c r="B13" s="155" t="s">
        <v>76</v>
      </c>
      <c r="C13" s="147">
        <f t="shared" si="8"/>
        <v>2564</v>
      </c>
      <c r="D13" s="156" t="s">
        <v>83</v>
      </c>
      <c r="E13" s="149">
        <f t="shared" si="0"/>
        <v>2564</v>
      </c>
      <c r="F13" s="157" t="s">
        <v>88</v>
      </c>
      <c r="G13" s="153"/>
      <c r="H13" s="153">
        <f t="shared" si="1"/>
        <v>46280</v>
      </c>
      <c r="I13" s="153"/>
      <c r="J13" s="153"/>
      <c r="K13" s="153"/>
      <c r="L13" s="153">
        <f t="shared" si="2"/>
        <v>46282</v>
      </c>
      <c r="M13" s="153">
        <f t="shared" si="3"/>
        <v>46283</v>
      </c>
      <c r="N13" s="153">
        <f t="shared" si="4"/>
        <v>46283</v>
      </c>
      <c r="O13" s="153">
        <f t="shared" si="5"/>
        <v>46284</v>
      </c>
      <c r="P13" s="153">
        <f t="shared" si="6"/>
        <v>46284</v>
      </c>
      <c r="Q13" s="153"/>
      <c r="R13" s="153"/>
      <c r="S13" s="153"/>
      <c r="T13" s="153"/>
      <c r="U13" s="153">
        <f t="shared" si="7"/>
        <v>46287</v>
      </c>
      <c r="V13" s="153"/>
    </row>
    <row r="14" spans="1:24" s="44" customFormat="1" ht="15" customHeight="1">
      <c r="A14" s="6">
        <f>A13+1</f>
        <v>39</v>
      </c>
      <c r="B14" s="155" t="s">
        <v>76</v>
      </c>
      <c r="C14" s="147">
        <f t="shared" si="8"/>
        <v>2565</v>
      </c>
      <c r="D14" s="156" t="s">
        <v>84</v>
      </c>
      <c r="E14" s="149">
        <f t="shared" si="0"/>
        <v>2565</v>
      </c>
      <c r="F14" s="157" t="s">
        <v>88</v>
      </c>
      <c r="G14" s="153"/>
      <c r="H14" s="153">
        <f t="shared" si="1"/>
        <v>46287</v>
      </c>
      <c r="I14" s="153"/>
      <c r="J14" s="153"/>
      <c r="K14" s="153"/>
      <c r="L14" s="153">
        <f t="shared" si="2"/>
        <v>46289</v>
      </c>
      <c r="M14" s="153">
        <f t="shared" si="3"/>
        <v>46290</v>
      </c>
      <c r="N14" s="153">
        <f t="shared" si="4"/>
        <v>46290</v>
      </c>
      <c r="O14" s="153">
        <f t="shared" si="5"/>
        <v>46291</v>
      </c>
      <c r="P14" s="153">
        <f t="shared" si="6"/>
        <v>46291</v>
      </c>
      <c r="Q14" s="153"/>
      <c r="R14" s="153"/>
      <c r="S14" s="153"/>
      <c r="T14" s="153"/>
      <c r="U14" s="153">
        <f t="shared" si="7"/>
        <v>46294</v>
      </c>
      <c r="V14" s="153"/>
    </row>
    <row r="15" spans="1:24" s="44" customFormat="1" ht="15" customHeight="1">
      <c r="A15" s="6">
        <f>A14+1</f>
        <v>40</v>
      </c>
      <c r="B15" s="155" t="s">
        <v>76</v>
      </c>
      <c r="C15" s="147">
        <f t="shared" si="8"/>
        <v>2566</v>
      </c>
      <c r="D15" s="156" t="s">
        <v>85</v>
      </c>
      <c r="E15" s="149">
        <f t="shared" si="0"/>
        <v>2566</v>
      </c>
      <c r="F15" s="157" t="s">
        <v>88</v>
      </c>
      <c r="G15" s="153"/>
      <c r="H15" s="153">
        <f t="shared" si="1"/>
        <v>46294</v>
      </c>
      <c r="I15" s="153"/>
      <c r="J15" s="153"/>
      <c r="K15" s="153"/>
      <c r="L15" s="153">
        <f t="shared" si="2"/>
        <v>46296</v>
      </c>
      <c r="M15" s="153">
        <f t="shared" si="3"/>
        <v>46297</v>
      </c>
      <c r="N15" s="153">
        <f t="shared" si="4"/>
        <v>46297</v>
      </c>
      <c r="O15" s="153">
        <f t="shared" si="5"/>
        <v>46298</v>
      </c>
      <c r="P15" s="153">
        <f t="shared" si="6"/>
        <v>46298</v>
      </c>
      <c r="Q15" s="153"/>
      <c r="R15" s="153"/>
      <c r="S15" s="153"/>
      <c r="T15" s="153"/>
      <c r="U15" s="153">
        <f t="shared" si="7"/>
        <v>46301</v>
      </c>
      <c r="V15" s="153"/>
    </row>
    <row r="16" spans="1:24" s="44" customFormat="1" ht="15" customHeight="1">
      <c r="A16" s="6"/>
      <c r="B16" s="155"/>
      <c r="C16" s="147"/>
      <c r="D16" s="156"/>
      <c r="E16" s="149"/>
      <c r="F16" s="157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 t="str">
        <f t="shared" si="7"/>
        <v/>
      </c>
      <c r="V16" s="153"/>
    </row>
    <row r="17" spans="1:22" s="15" customFormat="1" ht="15" customHeight="1">
      <c r="A17" s="6"/>
      <c r="B17" s="155"/>
      <c r="C17" s="147"/>
      <c r="D17" s="156"/>
      <c r="E17" s="149"/>
      <c r="F17" s="157"/>
      <c r="G17" s="153"/>
      <c r="H17" s="153"/>
      <c r="I17" s="153"/>
      <c r="J17" s="152"/>
      <c r="K17" s="153"/>
      <c r="L17" s="153"/>
      <c r="M17" s="153"/>
      <c r="N17" s="153"/>
      <c r="O17" s="152"/>
      <c r="P17" s="153"/>
      <c r="Q17" s="153"/>
      <c r="R17" s="153"/>
      <c r="S17" s="153"/>
      <c r="T17" s="153"/>
      <c r="U17" s="158" t="str">
        <f t="shared" si="7"/>
        <v/>
      </c>
      <c r="V17" s="153"/>
    </row>
    <row r="18" spans="1:22" s="15" customFormat="1" ht="15" customHeight="1">
      <c r="A18" s="6"/>
      <c r="B18" s="155"/>
      <c r="C18" s="147"/>
      <c r="D18" s="156"/>
      <c r="E18" s="149"/>
      <c r="F18" s="157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8" t="str">
        <f t="shared" si="7"/>
        <v/>
      </c>
      <c r="V18" s="153"/>
    </row>
    <row r="19" spans="1:22" s="15" customFormat="1" ht="15" customHeight="1">
      <c r="A19" s="6"/>
      <c r="B19" s="155"/>
      <c r="C19" s="147"/>
      <c r="D19" s="156"/>
      <c r="E19" s="149"/>
      <c r="F19" s="157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8" t="str">
        <f t="shared" si="7"/>
        <v/>
      </c>
      <c r="V19" s="153"/>
    </row>
    <row r="20" spans="1:22" s="15" customFormat="1" ht="15" customHeight="1">
      <c r="A20" s="6"/>
      <c r="B20" s="155"/>
      <c r="C20" s="147"/>
      <c r="D20" s="156"/>
      <c r="E20" s="149"/>
      <c r="F20" s="157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8" t="str">
        <f t="shared" si="7"/>
        <v/>
      </c>
      <c r="V20" s="153"/>
    </row>
    <row r="21" spans="1:22" s="15" customFormat="1" ht="15" customHeight="1">
      <c r="A21" s="159"/>
      <c r="B21" s="160"/>
      <c r="C21" s="161"/>
      <c r="D21" s="162"/>
      <c r="E21" s="163"/>
      <c r="F21" s="164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6" t="str">
        <f t="shared" si="7"/>
        <v/>
      </c>
      <c r="V21" s="165"/>
    </row>
    <row r="22" spans="1:22" ht="15" customHeight="1">
      <c r="A22" s="15" t="s">
        <v>67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22" ht="15" customHeight="1">
      <c r="A23" s="44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22" ht="15" customHeight="1">
      <c r="A24" s="125" t="s">
        <v>114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</row>
    <row r="25" spans="1:22" ht="15" customHeight="1">
      <c r="A25" s="292" t="s">
        <v>6</v>
      </c>
      <c r="B25" s="272" t="s">
        <v>7</v>
      </c>
      <c r="C25" s="272" t="s">
        <v>8</v>
      </c>
      <c r="D25" s="281"/>
      <c r="E25" s="281"/>
      <c r="F25" s="282"/>
      <c r="G25" s="39"/>
      <c r="H25" s="39" t="s">
        <v>9</v>
      </c>
      <c r="I25" s="48"/>
      <c r="J25" s="39"/>
      <c r="K25" s="39"/>
      <c r="L25" s="39" t="s">
        <v>12</v>
      </c>
      <c r="M25" s="49" t="s">
        <v>11</v>
      </c>
      <c r="N25" s="39" t="s">
        <v>18</v>
      </c>
      <c r="O25" s="49" t="s">
        <v>13</v>
      </c>
      <c r="P25" s="39" t="s">
        <v>19</v>
      </c>
      <c r="Q25" s="35"/>
      <c r="R25" s="35"/>
      <c r="S25" s="35"/>
      <c r="T25" s="35"/>
      <c r="U25" s="35" t="s">
        <v>9</v>
      </c>
      <c r="V25" s="35"/>
    </row>
    <row r="26" spans="1:22" ht="15" customHeight="1">
      <c r="A26" s="292"/>
      <c r="B26" s="273"/>
      <c r="C26" s="273" t="s">
        <v>90</v>
      </c>
      <c r="D26" s="285"/>
      <c r="E26" s="283" t="s">
        <v>80</v>
      </c>
      <c r="F26" s="284"/>
      <c r="G26" s="50"/>
      <c r="H26" s="40" t="s">
        <v>17</v>
      </c>
      <c r="I26" s="51"/>
      <c r="J26" s="40"/>
      <c r="K26" s="40"/>
      <c r="L26" s="40" t="s">
        <v>133</v>
      </c>
      <c r="M26" s="51" t="s">
        <v>14</v>
      </c>
      <c r="N26" s="40" t="s">
        <v>14</v>
      </c>
      <c r="O26" s="51" t="s">
        <v>20</v>
      </c>
      <c r="P26" s="40" t="s">
        <v>20</v>
      </c>
      <c r="Q26" s="36"/>
      <c r="R26" s="36"/>
      <c r="S26" s="36"/>
      <c r="T26" s="36"/>
      <c r="U26" s="36" t="s">
        <v>17</v>
      </c>
      <c r="V26" s="36"/>
    </row>
    <row r="27" spans="1:22" s="44" customFormat="1" ht="15" customHeight="1">
      <c r="A27" s="167">
        <v>35</v>
      </c>
      <c r="B27" s="168" t="s">
        <v>150</v>
      </c>
      <c r="C27" s="68">
        <v>623</v>
      </c>
      <c r="D27" s="70" t="s">
        <v>77</v>
      </c>
      <c r="E27" s="69">
        <f t="shared" ref="E27:E38" si="9">IF(C27="","",C27)</f>
        <v>623</v>
      </c>
      <c r="F27" s="71" t="s">
        <v>86</v>
      </c>
      <c r="G27" s="169"/>
      <c r="H27" s="130">
        <v>46256</v>
      </c>
      <c r="I27" s="170"/>
      <c r="J27" s="130"/>
      <c r="K27" s="130"/>
      <c r="L27" s="130">
        <f>IF(H27="","",H27+3)</f>
        <v>46259</v>
      </c>
      <c r="M27" s="170">
        <f>IF(L27="","",L27)</f>
        <v>46259</v>
      </c>
      <c r="N27" s="130">
        <f>IF(M27="","",M27)</f>
        <v>46259</v>
      </c>
      <c r="O27" s="170">
        <f>IF(N27="","",N27+1)</f>
        <v>46260</v>
      </c>
      <c r="P27" s="130">
        <f>IF(O27="","",O27)</f>
        <v>46260</v>
      </c>
      <c r="Q27" s="130"/>
      <c r="R27" s="130"/>
      <c r="S27" s="171"/>
      <c r="T27" s="171"/>
      <c r="U27" s="130">
        <f>IF(H27="","",H27+7)</f>
        <v>46263</v>
      </c>
      <c r="V27" s="171"/>
    </row>
    <row r="28" spans="1:22" s="44" customFormat="1" ht="15" customHeight="1">
      <c r="A28" s="54">
        <f>A27+1</f>
        <v>36</v>
      </c>
      <c r="B28" s="72" t="s">
        <v>149</v>
      </c>
      <c r="C28" s="68">
        <f>IF(C27="","",C27+1)</f>
        <v>624</v>
      </c>
      <c r="D28" s="70" t="s">
        <v>77</v>
      </c>
      <c r="E28" s="69">
        <f t="shared" si="9"/>
        <v>624</v>
      </c>
      <c r="F28" s="71" t="s">
        <v>86</v>
      </c>
      <c r="G28" s="131"/>
      <c r="H28" s="131">
        <f t="shared" ref="H28:H33" si="10">IF(U27="","",U27)</f>
        <v>46263</v>
      </c>
      <c r="I28" s="55"/>
      <c r="J28" s="131"/>
      <c r="K28" s="131"/>
      <c r="L28" s="131">
        <f t="shared" ref="L28:L38" si="11">IF(H28="","",H28+3)</f>
        <v>46266</v>
      </c>
      <c r="M28" s="56">
        <f t="shared" ref="M28:N28" si="12">IF(L28="","",L28)</f>
        <v>46266</v>
      </c>
      <c r="N28" s="131">
        <f t="shared" si="12"/>
        <v>46266</v>
      </c>
      <c r="O28" s="57">
        <f t="shared" ref="O28:O38" si="13">IF(N28="","",N28+1)</f>
        <v>46267</v>
      </c>
      <c r="P28" s="131">
        <f t="shared" ref="P28:P38" si="14">IF(O28="","",O28)</f>
        <v>46267</v>
      </c>
      <c r="Q28" s="131"/>
      <c r="R28" s="131"/>
      <c r="S28" s="57"/>
      <c r="T28" s="57"/>
      <c r="U28" s="131">
        <f t="shared" ref="U28:U38" si="15">IF(H28="","",H28+7)</f>
        <v>46270</v>
      </c>
      <c r="V28" s="131"/>
    </row>
    <row r="29" spans="1:22" s="144" customFormat="1" ht="15" customHeight="1">
      <c r="A29" s="54">
        <f t="shared" ref="A29:A38" si="16">A28+1</f>
        <v>37</v>
      </c>
      <c r="B29" s="72" t="s">
        <v>149</v>
      </c>
      <c r="C29" s="68">
        <f t="shared" ref="C29:C33" si="17">IF(C28="","",C28+1)</f>
        <v>625</v>
      </c>
      <c r="D29" s="70" t="s">
        <v>77</v>
      </c>
      <c r="E29" s="69">
        <f t="shared" si="9"/>
        <v>625</v>
      </c>
      <c r="F29" s="71" t="s">
        <v>86</v>
      </c>
      <c r="G29" s="55"/>
      <c r="H29" s="131">
        <f t="shared" si="10"/>
        <v>46270</v>
      </c>
      <c r="I29" s="56"/>
      <c r="J29" s="131"/>
      <c r="K29" s="131"/>
      <c r="L29" s="131">
        <f t="shared" si="11"/>
        <v>46273</v>
      </c>
      <c r="M29" s="56">
        <f t="shared" ref="M29:N29" si="18">IF(L29="","",L29)</f>
        <v>46273</v>
      </c>
      <c r="N29" s="131">
        <f t="shared" si="18"/>
        <v>46273</v>
      </c>
      <c r="O29" s="56">
        <f t="shared" si="13"/>
        <v>46274</v>
      </c>
      <c r="P29" s="131">
        <f t="shared" si="14"/>
        <v>46274</v>
      </c>
      <c r="Q29" s="131"/>
      <c r="R29" s="131"/>
      <c r="S29" s="131"/>
      <c r="T29" s="131"/>
      <c r="U29" s="131">
        <f t="shared" si="15"/>
        <v>46277</v>
      </c>
      <c r="V29" s="131"/>
    </row>
    <row r="30" spans="1:22" s="144" customFormat="1" ht="15" customHeight="1">
      <c r="A30" s="54">
        <f t="shared" si="16"/>
        <v>38</v>
      </c>
      <c r="B30" s="72" t="s">
        <v>149</v>
      </c>
      <c r="C30" s="68">
        <f t="shared" si="17"/>
        <v>626</v>
      </c>
      <c r="D30" s="70" t="s">
        <v>77</v>
      </c>
      <c r="E30" s="69">
        <f t="shared" si="9"/>
        <v>626</v>
      </c>
      <c r="F30" s="71" t="s">
        <v>86</v>
      </c>
      <c r="G30" s="131"/>
      <c r="H30" s="131">
        <f t="shared" si="10"/>
        <v>46277</v>
      </c>
      <c r="I30" s="55"/>
      <c r="J30" s="131"/>
      <c r="K30" s="131"/>
      <c r="L30" s="131">
        <f t="shared" si="11"/>
        <v>46280</v>
      </c>
      <c r="M30" s="56">
        <f t="shared" ref="M30:N30" si="19">IF(L30="","",L30)</f>
        <v>46280</v>
      </c>
      <c r="N30" s="131">
        <f t="shared" si="19"/>
        <v>46280</v>
      </c>
      <c r="O30" s="56">
        <f t="shared" si="13"/>
        <v>46281</v>
      </c>
      <c r="P30" s="131">
        <f t="shared" si="14"/>
        <v>46281</v>
      </c>
      <c r="Q30" s="131"/>
      <c r="R30" s="131"/>
      <c r="S30" s="131"/>
      <c r="T30" s="131"/>
      <c r="U30" s="131">
        <f t="shared" si="15"/>
        <v>46284</v>
      </c>
      <c r="V30" s="131"/>
    </row>
    <row r="31" spans="1:22" s="44" customFormat="1" ht="15" customHeight="1">
      <c r="A31" s="58">
        <f t="shared" si="16"/>
        <v>39</v>
      </c>
      <c r="B31" s="72" t="s">
        <v>149</v>
      </c>
      <c r="C31" s="68">
        <f t="shared" si="17"/>
        <v>627</v>
      </c>
      <c r="D31" s="70" t="s">
        <v>77</v>
      </c>
      <c r="E31" s="69">
        <f t="shared" si="9"/>
        <v>627</v>
      </c>
      <c r="F31" s="71" t="s">
        <v>86</v>
      </c>
      <c r="G31" s="55"/>
      <c r="H31" s="131">
        <f t="shared" si="10"/>
        <v>46284</v>
      </c>
      <c r="I31" s="59"/>
      <c r="J31" s="60"/>
      <c r="K31" s="60"/>
      <c r="L31" s="131">
        <f t="shared" si="11"/>
        <v>46287</v>
      </c>
      <c r="M31" s="56">
        <f t="shared" ref="M31:N31" si="20">IF(L31="","",L31)</f>
        <v>46287</v>
      </c>
      <c r="N31" s="131">
        <f t="shared" si="20"/>
        <v>46287</v>
      </c>
      <c r="O31" s="56">
        <f t="shared" si="13"/>
        <v>46288</v>
      </c>
      <c r="P31" s="131">
        <f t="shared" si="14"/>
        <v>46288</v>
      </c>
      <c r="Q31" s="131"/>
      <c r="R31" s="131"/>
      <c r="S31" s="57"/>
      <c r="T31" s="57"/>
      <c r="U31" s="57">
        <f t="shared" si="15"/>
        <v>46291</v>
      </c>
      <c r="V31" s="57"/>
    </row>
    <row r="32" spans="1:22" s="144" customFormat="1" ht="15" customHeight="1">
      <c r="A32" s="58">
        <f t="shared" si="16"/>
        <v>40</v>
      </c>
      <c r="B32" s="72" t="s">
        <v>149</v>
      </c>
      <c r="C32" s="68">
        <f t="shared" si="17"/>
        <v>628</v>
      </c>
      <c r="D32" s="70" t="s">
        <v>77</v>
      </c>
      <c r="E32" s="69">
        <f t="shared" si="9"/>
        <v>628</v>
      </c>
      <c r="F32" s="71" t="s">
        <v>86</v>
      </c>
      <c r="G32" s="55"/>
      <c r="H32" s="131">
        <f t="shared" si="10"/>
        <v>46291</v>
      </c>
      <c r="I32" s="59"/>
      <c r="J32" s="60"/>
      <c r="K32" s="60"/>
      <c r="L32" s="131">
        <f t="shared" si="11"/>
        <v>46294</v>
      </c>
      <c r="M32" s="56">
        <f t="shared" ref="M32:N32" si="21">IF(L32="","",L32)</f>
        <v>46294</v>
      </c>
      <c r="N32" s="131">
        <f t="shared" si="21"/>
        <v>46294</v>
      </c>
      <c r="O32" s="56">
        <f t="shared" si="13"/>
        <v>46295</v>
      </c>
      <c r="P32" s="131">
        <f t="shared" si="14"/>
        <v>46295</v>
      </c>
      <c r="Q32" s="131"/>
      <c r="R32" s="131"/>
      <c r="S32" s="57"/>
      <c r="T32" s="57"/>
      <c r="U32" s="57">
        <f t="shared" si="15"/>
        <v>46298</v>
      </c>
      <c r="V32" s="57"/>
    </row>
    <row r="33" spans="1:22" s="44" customFormat="1" ht="15" customHeight="1">
      <c r="A33" s="54">
        <f t="shared" si="16"/>
        <v>41</v>
      </c>
      <c r="B33" s="72" t="s">
        <v>149</v>
      </c>
      <c r="C33" s="68">
        <f t="shared" si="17"/>
        <v>629</v>
      </c>
      <c r="D33" s="70" t="s">
        <v>77</v>
      </c>
      <c r="E33" s="69">
        <f t="shared" si="9"/>
        <v>629</v>
      </c>
      <c r="F33" s="71" t="s">
        <v>86</v>
      </c>
      <c r="G33" s="55"/>
      <c r="H33" s="131">
        <f t="shared" si="10"/>
        <v>46298</v>
      </c>
      <c r="I33" s="59"/>
      <c r="J33" s="60"/>
      <c r="K33" s="60"/>
      <c r="L33" s="131">
        <f t="shared" si="11"/>
        <v>46301</v>
      </c>
      <c r="M33" s="56">
        <f t="shared" ref="M33:N33" si="22">IF(L33="","",L33)</f>
        <v>46301</v>
      </c>
      <c r="N33" s="131">
        <f t="shared" si="22"/>
        <v>46301</v>
      </c>
      <c r="O33" s="56">
        <f t="shared" si="13"/>
        <v>46302</v>
      </c>
      <c r="P33" s="131">
        <f t="shared" si="14"/>
        <v>46302</v>
      </c>
      <c r="Q33" s="131"/>
      <c r="R33" s="131"/>
      <c r="S33" s="57"/>
      <c r="T33" s="57"/>
      <c r="U33" s="57">
        <f t="shared" si="15"/>
        <v>46305</v>
      </c>
      <c r="V33" s="57"/>
    </row>
    <row r="34" spans="1:22" s="76" customFormat="1" ht="15" customHeight="1">
      <c r="A34" s="54"/>
      <c r="B34" s="72"/>
      <c r="C34" s="68"/>
      <c r="D34" s="70"/>
      <c r="E34" s="69"/>
      <c r="F34" s="71"/>
      <c r="G34" s="55"/>
      <c r="H34" s="131"/>
      <c r="I34" s="59"/>
      <c r="J34" s="60"/>
      <c r="K34" s="131"/>
      <c r="L34" s="131"/>
      <c r="M34" s="56"/>
      <c r="N34" s="131"/>
      <c r="O34" s="56"/>
      <c r="P34" s="131"/>
      <c r="Q34" s="131"/>
      <c r="R34" s="131"/>
      <c r="S34" s="131"/>
      <c r="T34" s="131"/>
      <c r="U34" s="131" t="str">
        <f t="shared" si="15"/>
        <v/>
      </c>
      <c r="V34" s="131"/>
    </row>
    <row r="35" spans="1:22" s="15" customFormat="1" ht="15" customHeight="1">
      <c r="A35" s="58"/>
      <c r="B35" s="72"/>
      <c r="C35" s="68"/>
      <c r="D35" s="70"/>
      <c r="E35" s="69"/>
      <c r="F35" s="71"/>
      <c r="G35" s="55"/>
      <c r="H35" s="131"/>
      <c r="I35" s="59"/>
      <c r="J35" s="60"/>
      <c r="K35" s="131"/>
      <c r="L35" s="131"/>
      <c r="M35" s="56"/>
      <c r="N35" s="131"/>
      <c r="O35" s="56"/>
      <c r="P35" s="131"/>
      <c r="Q35" s="131"/>
      <c r="R35" s="131"/>
      <c r="S35" s="57"/>
      <c r="T35" s="57"/>
      <c r="U35" s="57" t="str">
        <f t="shared" si="15"/>
        <v/>
      </c>
      <c r="V35" s="57"/>
    </row>
    <row r="36" spans="1:22" s="15" customFormat="1" ht="15" customHeight="1">
      <c r="A36" s="54"/>
      <c r="B36" s="72"/>
      <c r="C36" s="68"/>
      <c r="D36" s="70"/>
      <c r="E36" s="69"/>
      <c r="F36" s="71"/>
      <c r="G36" s="55"/>
      <c r="H36" s="131"/>
      <c r="I36" s="59"/>
      <c r="J36" s="60"/>
      <c r="K36" s="131"/>
      <c r="L36" s="131"/>
      <c r="M36" s="56"/>
      <c r="N36" s="131"/>
      <c r="O36" s="56"/>
      <c r="P36" s="131"/>
      <c r="Q36" s="131"/>
      <c r="R36" s="131"/>
      <c r="S36" s="131"/>
      <c r="T36" s="131"/>
      <c r="U36" s="131" t="str">
        <f t="shared" si="15"/>
        <v/>
      </c>
      <c r="V36" s="131"/>
    </row>
    <row r="37" spans="1:22" s="15" customFormat="1" ht="15" customHeight="1">
      <c r="A37" s="54"/>
      <c r="B37" s="72"/>
      <c r="C37" s="68"/>
      <c r="D37" s="70"/>
      <c r="E37" s="69"/>
      <c r="F37" s="71"/>
      <c r="G37" s="55"/>
      <c r="H37" s="131"/>
      <c r="I37" s="59"/>
      <c r="J37" s="60"/>
      <c r="K37" s="131"/>
      <c r="L37" s="131"/>
      <c r="M37" s="56"/>
      <c r="N37" s="131"/>
      <c r="O37" s="56"/>
      <c r="P37" s="131"/>
      <c r="Q37" s="131"/>
      <c r="R37" s="131"/>
      <c r="S37" s="131"/>
      <c r="T37" s="131"/>
      <c r="U37" s="131" t="str">
        <f t="shared" si="15"/>
        <v/>
      </c>
      <c r="V37" s="131"/>
    </row>
    <row r="38" spans="1:22" s="15" customFormat="1" ht="15" customHeight="1">
      <c r="A38" s="111"/>
      <c r="B38" s="98"/>
      <c r="C38" s="99"/>
      <c r="D38" s="104"/>
      <c r="E38" s="105"/>
      <c r="F38" s="102"/>
      <c r="G38" s="107"/>
      <c r="H38" s="97"/>
      <c r="I38" s="108"/>
      <c r="J38" s="109"/>
      <c r="K38" s="97"/>
      <c r="L38" s="97"/>
      <c r="M38" s="110"/>
      <c r="N38" s="97"/>
      <c r="O38" s="110"/>
      <c r="P38" s="97"/>
      <c r="Q38" s="97"/>
      <c r="R38" s="97"/>
      <c r="S38" s="97"/>
      <c r="T38" s="97"/>
      <c r="U38" s="97" t="str">
        <f t="shared" si="15"/>
        <v/>
      </c>
      <c r="V38" s="97"/>
    </row>
    <row r="39" spans="1:22" ht="15" customHeight="1">
      <c r="A39" s="15" t="s">
        <v>67</v>
      </c>
      <c r="B39" s="65"/>
      <c r="C39" s="66"/>
      <c r="D39" s="66"/>
      <c r="E39" s="66"/>
      <c r="F39" s="66"/>
      <c r="G39" s="67"/>
      <c r="H39" s="8"/>
      <c r="I39" s="7"/>
      <c r="J39" s="7"/>
      <c r="K39" s="7"/>
      <c r="L39" s="7"/>
      <c r="M39" s="7"/>
      <c r="N39" s="8"/>
      <c r="O39" s="7"/>
    </row>
    <row r="40" spans="1:22" ht="15" customHeight="1">
      <c r="A40" s="44"/>
      <c r="B40" s="44"/>
      <c r="C40" s="44"/>
      <c r="D40" s="44"/>
      <c r="E40" s="44"/>
      <c r="F40" s="44"/>
      <c r="G40" s="16"/>
      <c r="H40" s="15"/>
      <c r="I40" s="15"/>
      <c r="J40" s="15"/>
      <c r="K40" s="15"/>
      <c r="L40" s="20"/>
      <c r="M40" s="20"/>
      <c r="N40" s="20"/>
      <c r="O40" s="20"/>
      <c r="P40" s="15"/>
      <c r="Q40" s="15"/>
      <c r="R40" s="15"/>
      <c r="S40" s="15"/>
      <c r="T40" s="20"/>
      <c r="U40" s="20"/>
      <c r="V40" s="45" t="s">
        <v>21</v>
      </c>
    </row>
    <row r="41" spans="1:22" ht="15" customHeight="1">
      <c r="A41" s="126" t="s">
        <v>117</v>
      </c>
      <c r="B41" s="5"/>
      <c r="G41" s="16"/>
      <c r="H41" s="15"/>
      <c r="I41" s="15"/>
      <c r="J41" s="15"/>
      <c r="K41" s="15"/>
      <c r="L41" s="16"/>
      <c r="M41" s="20"/>
      <c r="N41" s="20"/>
      <c r="O41" s="20"/>
      <c r="P41" s="15"/>
      <c r="Q41" s="15"/>
      <c r="R41" s="15"/>
      <c r="S41" s="15"/>
      <c r="T41" s="20"/>
      <c r="U41" s="20"/>
      <c r="V41" s="16" t="s">
        <v>22</v>
      </c>
    </row>
    <row r="42" spans="1:22" ht="15" customHeight="1">
      <c r="A42" s="269" t="s">
        <v>6</v>
      </c>
      <c r="B42" s="274" t="s">
        <v>7</v>
      </c>
      <c r="C42" s="274" t="s">
        <v>8</v>
      </c>
      <c r="D42" s="286"/>
      <c r="E42" s="286"/>
      <c r="F42" s="287"/>
      <c r="G42" s="17" t="s">
        <v>23</v>
      </c>
      <c r="H42" s="17" t="s">
        <v>24</v>
      </c>
      <c r="I42" s="17" t="s">
        <v>25</v>
      </c>
      <c r="J42" s="46"/>
      <c r="K42" s="46"/>
      <c r="L42" s="17" t="s">
        <v>26</v>
      </c>
      <c r="M42" s="17" t="s">
        <v>12</v>
      </c>
      <c r="N42" s="17" t="s">
        <v>11</v>
      </c>
      <c r="O42" s="17" t="s">
        <v>18</v>
      </c>
      <c r="P42" s="46" t="s">
        <v>13</v>
      </c>
      <c r="Q42" s="17" t="s">
        <v>10</v>
      </c>
      <c r="R42" s="17"/>
      <c r="S42" s="46"/>
      <c r="T42" s="46" t="s">
        <v>23</v>
      </c>
      <c r="U42" s="46" t="s">
        <v>24</v>
      </c>
      <c r="V42" s="17" t="s">
        <v>25</v>
      </c>
    </row>
    <row r="43" spans="1:22" ht="15" customHeight="1">
      <c r="A43" s="269"/>
      <c r="B43" s="275"/>
      <c r="C43" s="275" t="s">
        <v>79</v>
      </c>
      <c r="D43" s="290"/>
      <c r="E43" s="288" t="s">
        <v>91</v>
      </c>
      <c r="F43" s="289"/>
      <c r="G43" s="32" t="s">
        <v>58</v>
      </c>
      <c r="H43" s="47" t="s">
        <v>15</v>
      </c>
      <c r="I43" s="47" t="s">
        <v>17</v>
      </c>
      <c r="J43" s="32"/>
      <c r="K43" s="32"/>
      <c r="L43" s="47" t="s">
        <v>27</v>
      </c>
      <c r="M43" s="47" t="s">
        <v>28</v>
      </c>
      <c r="N43" s="47" t="s">
        <v>14</v>
      </c>
      <c r="O43" s="47" t="s">
        <v>14</v>
      </c>
      <c r="P43" s="32" t="s">
        <v>20</v>
      </c>
      <c r="Q43" s="47" t="s">
        <v>15</v>
      </c>
      <c r="R43" s="47"/>
      <c r="S43" s="32"/>
      <c r="T43" s="32" t="s">
        <v>133</v>
      </c>
      <c r="U43" s="32" t="s">
        <v>59</v>
      </c>
      <c r="V43" s="47" t="s">
        <v>17</v>
      </c>
    </row>
    <row r="44" spans="1:22" s="44" customFormat="1" ht="15" customHeight="1">
      <c r="A44" s="214">
        <v>35</v>
      </c>
      <c r="B44" s="215" t="s">
        <v>160</v>
      </c>
      <c r="C44" s="219">
        <v>2631</v>
      </c>
      <c r="D44" s="220" t="s">
        <v>78</v>
      </c>
      <c r="E44" s="221">
        <f t="shared" ref="E44:E55" si="23">IF(C44="","",C44)</f>
        <v>2631</v>
      </c>
      <c r="F44" s="222" t="s">
        <v>94</v>
      </c>
      <c r="G44" s="130">
        <v>46252</v>
      </c>
      <c r="H44" s="130">
        <f>IF(G44="","",G44+2)</f>
        <v>46254</v>
      </c>
      <c r="I44" s="130">
        <f>IF(H44="","",H44+2)</f>
        <v>46256</v>
      </c>
      <c r="J44" s="130"/>
      <c r="K44" s="130"/>
      <c r="L44" s="130">
        <f>IF(I44="","",I44+1)</f>
        <v>46257</v>
      </c>
      <c r="M44" s="130">
        <f>IF(L44="","",L44+1)</f>
        <v>46258</v>
      </c>
      <c r="N44" s="130">
        <f>IF(M44="","",M44+1)</f>
        <v>46259</v>
      </c>
      <c r="O44" s="130">
        <f>IF(N44="","",N44)</f>
        <v>46259</v>
      </c>
      <c r="P44" s="130">
        <f>IF(O44="","",O44+1)</f>
        <v>46260</v>
      </c>
      <c r="Q44" s="130">
        <f>IF(P44="","",P44+1)</f>
        <v>46261</v>
      </c>
      <c r="R44" s="130"/>
      <c r="S44" s="130"/>
      <c r="T44" s="130">
        <f>IF(U44="","",U44-1)</f>
        <v>46266</v>
      </c>
      <c r="U44" s="130">
        <f>IF(P44="","",P44+7)</f>
        <v>46267</v>
      </c>
      <c r="V44" s="130">
        <f>IF(U44="","",U44+3)</f>
        <v>46270</v>
      </c>
    </row>
    <row r="45" spans="1:22" s="44" customFormat="1" ht="15" customHeight="1">
      <c r="A45" s="231">
        <f>A44+1</f>
        <v>36</v>
      </c>
      <c r="B45" s="232" t="s">
        <v>161</v>
      </c>
      <c r="C45" s="233">
        <v>2625</v>
      </c>
      <c r="D45" s="238" t="s">
        <v>78</v>
      </c>
      <c r="E45" s="235">
        <f t="shared" si="23"/>
        <v>2625</v>
      </c>
      <c r="F45" s="239" t="s">
        <v>94</v>
      </c>
      <c r="G45" s="131">
        <f>IF(G44="","",G44+7)</f>
        <v>46259</v>
      </c>
      <c r="H45" s="131">
        <f t="shared" ref="H45:I45" si="24">IF(G45="","",G45+2)</f>
        <v>46261</v>
      </c>
      <c r="I45" s="131">
        <f t="shared" si="24"/>
        <v>46263</v>
      </c>
      <c r="J45" s="131"/>
      <c r="K45" s="131"/>
      <c r="L45" s="131">
        <f t="shared" ref="L45:L55" si="25">IF(I45="","",I45+1)</f>
        <v>46264</v>
      </c>
      <c r="M45" s="131">
        <f t="shared" ref="M45:N45" si="26">IF(L45="","",L45+1)</f>
        <v>46265</v>
      </c>
      <c r="N45" s="131">
        <f t="shared" si="26"/>
        <v>46266</v>
      </c>
      <c r="O45" s="131">
        <f t="shared" ref="O45:O55" si="27">IF(N45="","",N45)</f>
        <v>46266</v>
      </c>
      <c r="P45" s="131">
        <f t="shared" ref="P45:Q45" si="28">IF(O45="","",O45+1)</f>
        <v>46267</v>
      </c>
      <c r="Q45" s="131">
        <f t="shared" si="28"/>
        <v>46268</v>
      </c>
      <c r="R45" s="131"/>
      <c r="S45" s="131"/>
      <c r="T45" s="131">
        <f t="shared" ref="T45:T55" si="29">IF(U45="","",U45-1)</f>
        <v>46273</v>
      </c>
      <c r="U45" s="131">
        <f t="shared" ref="U45:U55" si="30">IF(P45="","",P45+7)</f>
        <v>46274</v>
      </c>
      <c r="V45" s="131">
        <f t="shared" ref="V45:V55" si="31">IF(U45="","",U45+3)</f>
        <v>46277</v>
      </c>
    </row>
    <row r="46" spans="1:22" s="44" customFormat="1" ht="15" customHeight="1">
      <c r="A46" s="216">
        <f t="shared" ref="A46:A55" si="32">A45+1</f>
        <v>37</v>
      </c>
      <c r="B46" s="217" t="s">
        <v>159</v>
      </c>
      <c r="C46" s="223">
        <f>IF(C44="","",C44+1)</f>
        <v>2632</v>
      </c>
      <c r="D46" s="224" t="s">
        <v>78</v>
      </c>
      <c r="E46" s="225">
        <f t="shared" si="23"/>
        <v>2632</v>
      </c>
      <c r="F46" s="226" t="s">
        <v>87</v>
      </c>
      <c r="G46" s="131">
        <f>IF(T44="","",T44)</f>
        <v>46266</v>
      </c>
      <c r="H46" s="131">
        <f t="shared" ref="H46:I46" si="33">IF(G46="","",G46+2)</f>
        <v>46268</v>
      </c>
      <c r="I46" s="131">
        <f t="shared" si="33"/>
        <v>46270</v>
      </c>
      <c r="J46" s="131"/>
      <c r="K46" s="131"/>
      <c r="L46" s="131">
        <f t="shared" si="25"/>
        <v>46271</v>
      </c>
      <c r="M46" s="131">
        <f t="shared" ref="M46:N46" si="34">IF(L46="","",L46+1)</f>
        <v>46272</v>
      </c>
      <c r="N46" s="131">
        <f t="shared" si="34"/>
        <v>46273</v>
      </c>
      <c r="O46" s="131">
        <f t="shared" si="27"/>
        <v>46273</v>
      </c>
      <c r="P46" s="131">
        <f t="shared" ref="P46:Q46" si="35">IF(O46="","",O46+1)</f>
        <v>46274</v>
      </c>
      <c r="Q46" s="131">
        <f t="shared" si="35"/>
        <v>46275</v>
      </c>
      <c r="R46" s="131"/>
      <c r="S46" s="131"/>
      <c r="T46" s="131">
        <f t="shared" si="29"/>
        <v>46280</v>
      </c>
      <c r="U46" s="131">
        <f t="shared" si="30"/>
        <v>46281</v>
      </c>
      <c r="V46" s="131">
        <f t="shared" si="31"/>
        <v>46284</v>
      </c>
    </row>
    <row r="47" spans="1:22" s="44" customFormat="1" ht="15" customHeight="1">
      <c r="A47" s="231">
        <f t="shared" si="32"/>
        <v>38</v>
      </c>
      <c r="B47" s="232" t="s">
        <v>161</v>
      </c>
      <c r="C47" s="233">
        <f>IF(C45="","",C45+1)</f>
        <v>2626</v>
      </c>
      <c r="D47" s="238" t="s">
        <v>92</v>
      </c>
      <c r="E47" s="235">
        <f t="shared" si="23"/>
        <v>2626</v>
      </c>
      <c r="F47" s="239" t="s">
        <v>94</v>
      </c>
      <c r="G47" s="131">
        <f>IF(T45="","",T45)</f>
        <v>46273</v>
      </c>
      <c r="H47" s="131">
        <f t="shared" ref="H47:I47" si="36">IF(G47="","",G47+2)</f>
        <v>46275</v>
      </c>
      <c r="I47" s="131">
        <f t="shared" si="36"/>
        <v>46277</v>
      </c>
      <c r="J47" s="131"/>
      <c r="K47" s="131"/>
      <c r="L47" s="131">
        <f t="shared" si="25"/>
        <v>46278</v>
      </c>
      <c r="M47" s="131">
        <f t="shared" ref="M47:N47" si="37">IF(L47="","",L47+1)</f>
        <v>46279</v>
      </c>
      <c r="N47" s="131">
        <f t="shared" si="37"/>
        <v>46280</v>
      </c>
      <c r="O47" s="131">
        <f t="shared" si="27"/>
        <v>46280</v>
      </c>
      <c r="P47" s="131">
        <f t="shared" ref="P47:Q47" si="38">IF(O47="","",O47+1)</f>
        <v>46281</v>
      </c>
      <c r="Q47" s="131">
        <f t="shared" si="38"/>
        <v>46282</v>
      </c>
      <c r="R47" s="131"/>
      <c r="S47" s="131"/>
      <c r="T47" s="131">
        <f t="shared" si="29"/>
        <v>46287</v>
      </c>
      <c r="U47" s="131">
        <f t="shared" si="30"/>
        <v>46288</v>
      </c>
      <c r="V47" s="131">
        <f t="shared" si="31"/>
        <v>46291</v>
      </c>
    </row>
    <row r="48" spans="1:22" s="44" customFormat="1" ht="15" customHeight="1">
      <c r="A48" s="218">
        <f t="shared" si="32"/>
        <v>39</v>
      </c>
      <c r="B48" s="217" t="s">
        <v>159</v>
      </c>
      <c r="C48" s="223">
        <f>IF(C46="","",C46+1)</f>
        <v>2633</v>
      </c>
      <c r="D48" s="224" t="s">
        <v>93</v>
      </c>
      <c r="E48" s="225">
        <f t="shared" si="23"/>
        <v>2633</v>
      </c>
      <c r="F48" s="226" t="s">
        <v>94</v>
      </c>
      <c r="G48" s="131">
        <f>IF(T46="","",T46)</f>
        <v>46280</v>
      </c>
      <c r="H48" s="131">
        <f t="shared" ref="H48:I48" si="39">IF(G48="","",G48+2)</f>
        <v>46282</v>
      </c>
      <c r="I48" s="131">
        <f t="shared" si="39"/>
        <v>46284</v>
      </c>
      <c r="J48" s="131"/>
      <c r="K48" s="131"/>
      <c r="L48" s="131">
        <f t="shared" si="25"/>
        <v>46285</v>
      </c>
      <c r="M48" s="131">
        <f t="shared" ref="M48:N48" si="40">IF(L48="","",L48+1)</f>
        <v>46286</v>
      </c>
      <c r="N48" s="131">
        <f t="shared" si="40"/>
        <v>46287</v>
      </c>
      <c r="O48" s="131">
        <f t="shared" si="27"/>
        <v>46287</v>
      </c>
      <c r="P48" s="131">
        <f t="shared" ref="P48:Q48" si="41">IF(O48="","",O48+1)</f>
        <v>46288</v>
      </c>
      <c r="Q48" s="131">
        <f t="shared" si="41"/>
        <v>46289</v>
      </c>
      <c r="R48" s="131"/>
      <c r="S48" s="131"/>
      <c r="T48" s="131">
        <f t="shared" si="29"/>
        <v>46294</v>
      </c>
      <c r="U48" s="131">
        <f t="shared" si="30"/>
        <v>46295</v>
      </c>
      <c r="V48" s="131">
        <f t="shared" si="31"/>
        <v>46298</v>
      </c>
    </row>
    <row r="49" spans="1:22" s="44" customFormat="1" ht="15" customHeight="1">
      <c r="A49" s="237">
        <f t="shared" si="32"/>
        <v>40</v>
      </c>
      <c r="B49" s="232" t="s">
        <v>161</v>
      </c>
      <c r="C49" s="233">
        <f>IF(C47="","",C47+1)</f>
        <v>2627</v>
      </c>
      <c r="D49" s="238" t="s">
        <v>78</v>
      </c>
      <c r="E49" s="235">
        <f t="shared" si="23"/>
        <v>2627</v>
      </c>
      <c r="F49" s="239" t="s">
        <v>94</v>
      </c>
      <c r="G49" s="131">
        <f>IF(T47="","",T47)</f>
        <v>46287</v>
      </c>
      <c r="H49" s="131">
        <f t="shared" ref="H49:I49" si="42">IF(G49="","",G49+2)</f>
        <v>46289</v>
      </c>
      <c r="I49" s="131">
        <f t="shared" si="42"/>
        <v>46291</v>
      </c>
      <c r="J49" s="131"/>
      <c r="K49" s="131"/>
      <c r="L49" s="131">
        <f t="shared" si="25"/>
        <v>46292</v>
      </c>
      <c r="M49" s="131">
        <f t="shared" ref="M49:N49" si="43">IF(L49="","",L49+1)</f>
        <v>46293</v>
      </c>
      <c r="N49" s="131">
        <f t="shared" si="43"/>
        <v>46294</v>
      </c>
      <c r="O49" s="131">
        <f t="shared" si="27"/>
        <v>46294</v>
      </c>
      <c r="P49" s="131">
        <f t="shared" ref="P49:Q49" si="44">IF(O49="","",O49+1)</f>
        <v>46295</v>
      </c>
      <c r="Q49" s="131">
        <f t="shared" si="44"/>
        <v>46296</v>
      </c>
      <c r="R49" s="131"/>
      <c r="S49" s="131"/>
      <c r="T49" s="131">
        <f t="shared" si="29"/>
        <v>46301</v>
      </c>
      <c r="U49" s="131">
        <f t="shared" si="30"/>
        <v>46302</v>
      </c>
      <c r="V49" s="131">
        <f t="shared" si="31"/>
        <v>46305</v>
      </c>
    </row>
    <row r="50" spans="1:22" s="44" customFormat="1" ht="15" customHeight="1">
      <c r="A50" s="218">
        <f t="shared" si="32"/>
        <v>41</v>
      </c>
      <c r="B50" s="217" t="s">
        <v>159</v>
      </c>
      <c r="C50" s="223">
        <f>IF(C48="","",C48+1)</f>
        <v>2634</v>
      </c>
      <c r="D50" s="224" t="s">
        <v>85</v>
      </c>
      <c r="E50" s="225">
        <f>IF(C50="","",C50)</f>
        <v>2634</v>
      </c>
      <c r="F50" s="226" t="s">
        <v>88</v>
      </c>
      <c r="G50" s="131">
        <f>IF(T48="","",T48)</f>
        <v>46294</v>
      </c>
      <c r="H50" s="131">
        <f t="shared" ref="H50:I50" si="45">IF(G50="","",G50+2)</f>
        <v>46296</v>
      </c>
      <c r="I50" s="131">
        <f t="shared" si="45"/>
        <v>46298</v>
      </c>
      <c r="J50" s="131"/>
      <c r="K50" s="131"/>
      <c r="L50" s="131">
        <f t="shared" si="25"/>
        <v>46299</v>
      </c>
      <c r="M50" s="131">
        <f t="shared" ref="M50:N50" si="46">IF(L50="","",L50+1)</f>
        <v>46300</v>
      </c>
      <c r="N50" s="131">
        <f t="shared" si="46"/>
        <v>46301</v>
      </c>
      <c r="O50" s="131">
        <f t="shared" si="27"/>
        <v>46301</v>
      </c>
      <c r="P50" s="131">
        <f t="shared" ref="P50:Q50" si="47">IF(O50="","",O50+1)</f>
        <v>46302</v>
      </c>
      <c r="Q50" s="131">
        <f t="shared" si="47"/>
        <v>46303</v>
      </c>
      <c r="R50" s="131"/>
      <c r="S50" s="131"/>
      <c r="T50" s="131">
        <f t="shared" si="29"/>
        <v>46308</v>
      </c>
      <c r="U50" s="131">
        <f t="shared" si="30"/>
        <v>46309</v>
      </c>
      <c r="V50" s="131">
        <f t="shared" si="31"/>
        <v>46312</v>
      </c>
    </row>
    <row r="51" spans="1:22" s="15" customFormat="1" ht="15" customHeight="1">
      <c r="A51" s="58"/>
      <c r="B51" s="72"/>
      <c r="C51" s="68"/>
      <c r="D51" s="70"/>
      <c r="E51" s="69"/>
      <c r="F51" s="7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s="15" customFormat="1" ht="15" customHeight="1">
      <c r="A52" s="58"/>
      <c r="B52" s="72"/>
      <c r="C52" s="68"/>
      <c r="D52" s="70"/>
      <c r="E52" s="69"/>
      <c r="F52" s="7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</row>
    <row r="53" spans="1:22" s="15" customFormat="1" ht="15" customHeight="1">
      <c r="A53" s="58"/>
      <c r="B53" s="72"/>
      <c r="C53" s="68"/>
      <c r="D53" s="70"/>
      <c r="E53" s="69"/>
      <c r="F53" s="7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s="15" customFormat="1" ht="15" customHeight="1">
      <c r="A54" s="58"/>
      <c r="B54" s="72"/>
      <c r="C54" s="68"/>
      <c r="D54" s="70"/>
      <c r="E54" s="69"/>
      <c r="F54" s="7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</row>
    <row r="55" spans="1:22" s="15" customFormat="1" ht="15" customHeight="1">
      <c r="A55" s="103"/>
      <c r="B55" s="98"/>
      <c r="C55" s="99"/>
      <c r="D55" s="104"/>
      <c r="E55" s="105"/>
      <c r="F55" s="102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</row>
    <row r="56" spans="1:22" ht="15" customHeight="1">
      <c r="A56" s="15" t="s">
        <v>66</v>
      </c>
    </row>
    <row r="57" spans="1:22" ht="15" customHeight="1">
      <c r="A57" s="37"/>
    </row>
    <row r="58" spans="1:22" ht="15" customHeight="1">
      <c r="A58" s="37"/>
    </row>
    <row r="59" spans="1:22" ht="15" customHeight="1">
      <c r="A59" s="12" t="s">
        <v>29</v>
      </c>
      <c r="B59" s="5" t="s">
        <v>30</v>
      </c>
      <c r="C59" s="5" t="s">
        <v>31</v>
      </c>
      <c r="D59" s="5"/>
      <c r="E59" s="5"/>
      <c r="F59" s="5"/>
    </row>
    <row r="60" spans="1:22" ht="15" customHeight="1">
      <c r="B60" s="1" t="s">
        <v>32</v>
      </c>
      <c r="C60" s="5" t="s">
        <v>74</v>
      </c>
      <c r="D60" s="5"/>
      <c r="E60" s="5"/>
      <c r="F60" s="5"/>
    </row>
    <row r="61" spans="1:22" ht="15" customHeight="1">
      <c r="B61" s="1" t="s">
        <v>33</v>
      </c>
      <c r="C61" s="44" t="s">
        <v>72</v>
      </c>
      <c r="D61" s="44"/>
      <c r="E61" s="44"/>
      <c r="F61" s="44"/>
    </row>
    <row r="62" spans="1:22" ht="15" customHeight="1">
      <c r="B62" s="1" t="s">
        <v>64</v>
      </c>
      <c r="C62" s="18"/>
      <c r="D62" s="18"/>
      <c r="E62" s="18"/>
      <c r="F62" s="18"/>
    </row>
    <row r="63" spans="1:22" ht="15" customHeight="1">
      <c r="B63" s="5" t="s">
        <v>34</v>
      </c>
      <c r="C63" s="19" t="s">
        <v>35</v>
      </c>
      <c r="D63" s="19"/>
      <c r="E63" s="19"/>
      <c r="F63" s="19"/>
    </row>
    <row r="64" spans="1:22" ht="15" customHeight="1">
      <c r="B64" s="5" t="s">
        <v>36</v>
      </c>
      <c r="C64" s="15" t="s">
        <v>75</v>
      </c>
      <c r="D64" s="15"/>
      <c r="E64" s="15"/>
      <c r="F64" s="15"/>
    </row>
    <row r="65" spans="2:21" ht="15" customHeight="1">
      <c r="B65" s="5" t="s">
        <v>37</v>
      </c>
      <c r="C65" s="5" t="s">
        <v>38</v>
      </c>
      <c r="D65" s="5"/>
      <c r="E65" s="5"/>
      <c r="F65" s="5"/>
    </row>
    <row r="66" spans="2:21" ht="15" customHeight="1">
      <c r="B66" s="9"/>
    </row>
    <row r="67" spans="2:21" ht="15" customHeight="1"/>
    <row r="68" spans="2:21" ht="15.75" customHeight="1">
      <c r="B68" s="261" t="s">
        <v>40</v>
      </c>
      <c r="C68" s="261"/>
      <c r="D68" s="261" t="s">
        <v>39</v>
      </c>
      <c r="E68" s="261"/>
      <c r="F68" s="261"/>
      <c r="G68" s="261"/>
      <c r="H68" s="267" t="s">
        <v>152</v>
      </c>
      <c r="I68" s="267"/>
      <c r="J68" s="123"/>
      <c r="K68" s="123"/>
      <c r="L68" s="265" t="s">
        <v>70</v>
      </c>
      <c r="M68" s="261"/>
      <c r="N68" s="261" t="s">
        <v>41</v>
      </c>
      <c r="O68" s="261"/>
      <c r="P68" s="261" t="s">
        <v>12</v>
      </c>
      <c r="Q68" s="261"/>
      <c r="T68" s="13"/>
    </row>
    <row r="69" spans="2:21" ht="15.75" customHeight="1">
      <c r="B69" s="260" t="s">
        <v>0</v>
      </c>
      <c r="C69" s="260"/>
      <c r="D69" s="260" t="s">
        <v>2</v>
      </c>
      <c r="E69" s="260"/>
      <c r="F69" s="260"/>
      <c r="G69" s="260"/>
      <c r="H69" s="266" t="s">
        <v>68</v>
      </c>
      <c r="I69" s="266"/>
      <c r="J69" s="122"/>
      <c r="K69" s="122"/>
      <c r="L69" s="263" t="s">
        <v>68</v>
      </c>
      <c r="M69" s="260"/>
      <c r="N69" s="262" t="s">
        <v>42</v>
      </c>
      <c r="O69" s="262"/>
      <c r="P69" s="260" t="s">
        <v>65</v>
      </c>
      <c r="Q69" s="260"/>
      <c r="T69" s="13"/>
    </row>
    <row r="70" spans="2:21" ht="15.75" customHeight="1">
      <c r="B70" s="259" t="s">
        <v>43</v>
      </c>
      <c r="C70" s="259"/>
      <c r="D70" s="293" t="s">
        <v>60</v>
      </c>
      <c r="E70" s="293"/>
      <c r="F70" s="293"/>
      <c r="G70" s="293"/>
      <c r="H70" s="257" t="s">
        <v>155</v>
      </c>
      <c r="I70" s="257"/>
      <c r="J70" s="121"/>
      <c r="K70" s="121"/>
      <c r="L70" s="259" t="s">
        <v>73</v>
      </c>
      <c r="M70" s="259"/>
      <c r="N70" s="259" t="s">
        <v>69</v>
      </c>
      <c r="O70" s="259"/>
      <c r="P70" s="259" t="s">
        <v>44</v>
      </c>
      <c r="Q70" s="259"/>
      <c r="T70" s="13"/>
    </row>
    <row r="71" spans="2:21" ht="15.75" customHeight="1">
      <c r="B71" s="13"/>
      <c r="C71" s="13"/>
      <c r="D71" s="142"/>
      <c r="E71" s="142"/>
      <c r="F71" s="142"/>
      <c r="G71" s="142"/>
      <c r="H71" s="255" t="s">
        <v>153</v>
      </c>
      <c r="I71" s="255"/>
      <c r="J71" s="13"/>
      <c r="K71" s="13"/>
      <c r="L71" s="13"/>
      <c r="M71" s="13"/>
      <c r="N71" s="13"/>
      <c r="O71" s="13"/>
      <c r="P71" s="13"/>
      <c r="Q71" s="13"/>
      <c r="T71" s="13"/>
    </row>
    <row r="72" spans="2:21" ht="15.75" customHeight="1">
      <c r="B72" s="13"/>
      <c r="C72" s="13"/>
      <c r="D72" s="142"/>
      <c r="E72" s="142"/>
      <c r="F72" s="142"/>
      <c r="G72" s="142"/>
      <c r="H72" s="256" t="s">
        <v>68</v>
      </c>
      <c r="I72" s="256"/>
      <c r="J72" s="13"/>
      <c r="K72" s="13"/>
      <c r="L72" s="13"/>
      <c r="M72" s="13"/>
      <c r="N72" s="13"/>
      <c r="O72" s="13"/>
      <c r="P72" s="13"/>
      <c r="Q72" s="13"/>
      <c r="T72" s="13"/>
    </row>
    <row r="73" spans="2:21" ht="15.75" customHeight="1">
      <c r="B73" s="13"/>
      <c r="C73" s="13"/>
      <c r="D73" s="142"/>
      <c r="E73" s="142"/>
      <c r="F73" s="142"/>
      <c r="G73" s="142"/>
      <c r="H73" s="257" t="s">
        <v>154</v>
      </c>
      <c r="I73" s="257"/>
      <c r="J73" s="13"/>
      <c r="K73" s="13"/>
      <c r="L73" s="13"/>
      <c r="M73" s="13"/>
      <c r="N73" s="13"/>
      <c r="O73" s="13"/>
      <c r="P73" s="13"/>
      <c r="Q73" s="13"/>
      <c r="T73" s="13"/>
    </row>
    <row r="74" spans="2:21" ht="15.75" customHeight="1">
      <c r="B74" s="264" t="s">
        <v>11</v>
      </c>
      <c r="C74" s="264"/>
      <c r="D74" s="261" t="s">
        <v>18</v>
      </c>
      <c r="E74" s="261"/>
      <c r="F74" s="261"/>
      <c r="G74" s="261"/>
      <c r="H74" s="261" t="s">
        <v>19</v>
      </c>
      <c r="I74" s="261"/>
      <c r="J74" s="123"/>
      <c r="K74" s="123"/>
      <c r="L74" s="261" t="s">
        <v>26</v>
      </c>
      <c r="M74" s="261"/>
      <c r="N74" s="261" t="s">
        <v>45</v>
      </c>
      <c r="O74" s="261"/>
      <c r="P74" s="264" t="s">
        <v>61</v>
      </c>
      <c r="Q74" s="264"/>
      <c r="R74" s="13"/>
      <c r="S74" s="13"/>
      <c r="T74" s="258"/>
      <c r="U74" s="258"/>
    </row>
    <row r="75" spans="2:21" ht="15.75" customHeight="1">
      <c r="B75" s="268" t="s">
        <v>49</v>
      </c>
      <c r="C75" s="268"/>
      <c r="D75" s="260" t="s">
        <v>46</v>
      </c>
      <c r="E75" s="260"/>
      <c r="F75" s="260"/>
      <c r="G75" s="260"/>
      <c r="H75" s="260" t="s">
        <v>47</v>
      </c>
      <c r="I75" s="260"/>
      <c r="J75" s="122"/>
      <c r="K75" s="122"/>
      <c r="L75" s="260" t="s">
        <v>48</v>
      </c>
      <c r="M75" s="260"/>
      <c r="N75" s="260" t="s">
        <v>46</v>
      </c>
      <c r="O75" s="260"/>
      <c r="P75" s="258" t="s">
        <v>62</v>
      </c>
      <c r="Q75" s="258"/>
      <c r="R75" s="13"/>
      <c r="S75" s="13"/>
      <c r="T75" s="258"/>
      <c r="U75" s="258"/>
    </row>
    <row r="76" spans="2:21" ht="15.75" customHeight="1">
      <c r="B76" s="259" t="s">
        <v>53</v>
      </c>
      <c r="C76" s="259"/>
      <c r="D76" s="259" t="s">
        <v>71</v>
      </c>
      <c r="E76" s="259"/>
      <c r="F76" s="259"/>
      <c r="G76" s="259"/>
      <c r="H76" s="259" t="s">
        <v>50</v>
      </c>
      <c r="I76" s="259"/>
      <c r="J76" s="121"/>
      <c r="K76" s="121"/>
      <c r="L76" s="259" t="s">
        <v>51</v>
      </c>
      <c r="M76" s="259"/>
      <c r="N76" s="259" t="s">
        <v>52</v>
      </c>
      <c r="O76" s="259"/>
      <c r="P76" s="259" t="s">
        <v>63</v>
      </c>
      <c r="Q76" s="259"/>
      <c r="R76" s="13"/>
      <c r="S76" s="13"/>
      <c r="T76" s="258"/>
      <c r="U76" s="258"/>
    </row>
  </sheetData>
  <mergeCells count="60">
    <mergeCell ref="B69:C69"/>
    <mergeCell ref="D69:G69"/>
    <mergeCell ref="D70:G70"/>
    <mergeCell ref="G2:J3"/>
    <mergeCell ref="M2:O3"/>
    <mergeCell ref="G4:J4"/>
    <mergeCell ref="B68:C68"/>
    <mergeCell ref="D68:G68"/>
    <mergeCell ref="A42:A43"/>
    <mergeCell ref="B8:B9"/>
    <mergeCell ref="B25:B26"/>
    <mergeCell ref="B42:B43"/>
    <mergeCell ref="C8:F8"/>
    <mergeCell ref="C9:D9"/>
    <mergeCell ref="E9:F9"/>
    <mergeCell ref="C25:F25"/>
    <mergeCell ref="E26:F26"/>
    <mergeCell ref="C26:D26"/>
    <mergeCell ref="C42:F42"/>
    <mergeCell ref="E43:F43"/>
    <mergeCell ref="C43:D43"/>
    <mergeCell ref="A8:A9"/>
    <mergeCell ref="A25:A26"/>
    <mergeCell ref="B74:C74"/>
    <mergeCell ref="B76:C76"/>
    <mergeCell ref="P68:Q68"/>
    <mergeCell ref="N68:O68"/>
    <mergeCell ref="L68:M68"/>
    <mergeCell ref="H76:I76"/>
    <mergeCell ref="H75:I75"/>
    <mergeCell ref="H74:I74"/>
    <mergeCell ref="H70:I70"/>
    <mergeCell ref="H69:I69"/>
    <mergeCell ref="H68:I68"/>
    <mergeCell ref="D76:G76"/>
    <mergeCell ref="D75:G75"/>
    <mergeCell ref="D74:G74"/>
    <mergeCell ref="B75:C75"/>
    <mergeCell ref="B70:C70"/>
    <mergeCell ref="P69:Q69"/>
    <mergeCell ref="N70:O70"/>
    <mergeCell ref="L76:M76"/>
    <mergeCell ref="L75:M75"/>
    <mergeCell ref="L74:M74"/>
    <mergeCell ref="N69:O69"/>
    <mergeCell ref="L70:M70"/>
    <mergeCell ref="L69:M69"/>
    <mergeCell ref="P74:Q74"/>
    <mergeCell ref="P70:Q70"/>
    <mergeCell ref="H71:I71"/>
    <mergeCell ref="H72:I72"/>
    <mergeCell ref="H73:I73"/>
    <mergeCell ref="T76:U76"/>
    <mergeCell ref="T75:U75"/>
    <mergeCell ref="T74:U74"/>
    <mergeCell ref="N76:O76"/>
    <mergeCell ref="N75:O75"/>
    <mergeCell ref="N74:O74"/>
    <mergeCell ref="P76:Q76"/>
    <mergeCell ref="P75:Q75"/>
  </mergeCells>
  <phoneticPr fontId="17"/>
  <printOptions horizontalCentered="1"/>
  <pageMargins left="0.39370078740157483" right="0.39370078740157483" top="0.39370078740157483" bottom="0.39370078740157483" header="0" footer="0"/>
  <pageSetup paperSize="8" scale="70" orientation="landscape" cellComments="asDisplayed" horizontalDpi="4294967293" r:id="rId1"/>
  <headerFooter>
    <oddFooter>&amp;C&amp;"Yu Mincho,太字"&amp;20&amp;A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43"/>
  <sheetViews>
    <sheetView view="pageBreakPreview" zoomScale="70" zoomScaleNormal="70" zoomScaleSheetLayoutView="70" workbookViewId="0">
      <selection activeCell="M10" sqref="M10"/>
    </sheetView>
  </sheetViews>
  <sheetFormatPr defaultColWidth="13.90625" defaultRowHeight="15.75" customHeight="1"/>
  <cols>
    <col min="1" max="1" width="7.6328125" style="21" customWidth="1"/>
    <col min="2" max="2" width="20.6328125" style="21" customWidth="1"/>
    <col min="3" max="3" width="3" style="21" bestFit="1" customWidth="1"/>
    <col min="4" max="4" width="5.6328125" style="21" bestFit="1" customWidth="1"/>
    <col min="5" max="5" width="3.453125" style="21" bestFit="1" customWidth="1"/>
    <col min="6" max="6" width="5.6328125" style="21" bestFit="1" customWidth="1"/>
    <col min="7" max="16" width="15.6328125" style="21" customWidth="1"/>
    <col min="17" max="17" width="15.90625" style="21" customWidth="1"/>
    <col min="18" max="20" width="15.6328125" style="21" customWidth="1"/>
    <col min="21" max="16384" width="13.90625" style="21"/>
  </cols>
  <sheetData>
    <row r="1" spans="1:23" ht="15.75" customHeight="1">
      <c r="H1" s="30"/>
      <c r="I1" s="141"/>
      <c r="J1" s="141"/>
      <c r="K1" s="141"/>
      <c r="L1" s="141"/>
      <c r="M1" s="30"/>
      <c r="N1" s="82"/>
      <c r="O1" s="82"/>
      <c r="P1" s="82"/>
      <c r="Q1" s="82"/>
      <c r="R1" s="82"/>
    </row>
    <row r="2" spans="1:23" ht="15.75" customHeight="1">
      <c r="C2" s="301" t="str">
        <f>'1) 日本 - 中国'!G2</f>
        <v>上海民生輪船有限公司</v>
      </c>
      <c r="D2" s="301"/>
      <c r="E2" s="301"/>
      <c r="F2" s="301"/>
      <c r="G2" s="301"/>
      <c r="H2" s="301"/>
      <c r="I2" s="141"/>
      <c r="J2" s="303" t="str">
        <f>'1) 日本 - 中国'!M2</f>
        <v>2026年8月スケジュール</v>
      </c>
      <c r="K2" s="303"/>
      <c r="L2" s="303"/>
      <c r="M2" s="29"/>
      <c r="N2" s="82"/>
      <c r="O2" s="82"/>
      <c r="P2" s="82"/>
      <c r="Q2" s="82"/>
      <c r="R2" s="82"/>
    </row>
    <row r="3" spans="1:23" ht="15.75" customHeight="1">
      <c r="C3" s="301"/>
      <c r="D3" s="301"/>
      <c r="E3" s="301"/>
      <c r="F3" s="301"/>
      <c r="G3" s="301"/>
      <c r="H3" s="301"/>
      <c r="I3" s="141"/>
      <c r="J3" s="303"/>
      <c r="K3" s="303"/>
      <c r="L3" s="303"/>
      <c r="M3" s="27" t="s">
        <v>3</v>
      </c>
      <c r="N3" s="140">
        <f>'1) 日本 - 中国'!U3</f>
        <v>46252</v>
      </c>
      <c r="O3" s="74"/>
      <c r="P3" s="74"/>
      <c r="S3" s="27"/>
    </row>
    <row r="4" spans="1:23" ht="15.75" customHeight="1">
      <c r="C4" s="26"/>
      <c r="D4" s="302" t="str">
        <f>'1) 日本 - 中国'!G4</f>
        <v>SHANGHAI MINSHENG SHIPPING CO.,LTD.</v>
      </c>
      <c r="E4" s="302"/>
      <c r="F4" s="302"/>
      <c r="G4" s="302"/>
      <c r="H4" s="302"/>
      <c r="I4" s="302"/>
      <c r="J4" s="29" t="s">
        <v>143</v>
      </c>
      <c r="K4" s="75"/>
      <c r="L4" s="75"/>
      <c r="M4" s="139" t="s">
        <v>5</v>
      </c>
      <c r="N4" s="93" t="str">
        <f>'1) 日本 - 中国'!U4</f>
        <v>No.585</v>
      </c>
      <c r="O4" s="74"/>
      <c r="P4" s="74"/>
      <c r="S4" s="139"/>
      <c r="W4" s="25"/>
    </row>
    <row r="5" spans="1:23" ht="15.75" customHeight="1" thickBot="1">
      <c r="C5" s="26"/>
      <c r="D5" s="26"/>
      <c r="E5" s="26"/>
      <c r="F5" s="26"/>
      <c r="G5" s="26"/>
      <c r="H5" s="26"/>
      <c r="I5" s="26"/>
      <c r="J5" s="29" t="s">
        <v>144</v>
      </c>
      <c r="K5" s="26"/>
      <c r="L5" s="26"/>
      <c r="M5" s="26"/>
      <c r="N5" s="26"/>
      <c r="O5" s="26"/>
      <c r="W5" s="25"/>
    </row>
    <row r="6" spans="1:23" ht="1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138"/>
      <c r="M6" s="24"/>
      <c r="N6" s="24"/>
    </row>
    <row r="7" spans="1:23" ht="15" customHeight="1">
      <c r="A7" s="93" t="s">
        <v>141</v>
      </c>
      <c r="B7" s="93" t="s">
        <v>140</v>
      </c>
    </row>
    <row r="8" spans="1:23" ht="15" customHeight="1">
      <c r="A8" s="298" t="s">
        <v>6</v>
      </c>
      <c r="B8" s="299" t="s">
        <v>7</v>
      </c>
      <c r="C8" s="299" t="s">
        <v>8</v>
      </c>
      <c r="D8" s="304"/>
      <c r="E8" s="304"/>
      <c r="F8" s="305"/>
      <c r="G8" s="137" t="s">
        <v>9</v>
      </c>
      <c r="H8" s="137"/>
      <c r="I8" s="137" t="s">
        <v>57</v>
      </c>
      <c r="J8" s="137" t="s">
        <v>56</v>
      </c>
      <c r="K8" s="137" t="s">
        <v>55</v>
      </c>
      <c r="L8" s="137"/>
      <c r="M8" s="137" t="s">
        <v>9</v>
      </c>
    </row>
    <row r="9" spans="1:23" ht="15" customHeight="1">
      <c r="A9" s="298"/>
      <c r="B9" s="300"/>
      <c r="C9" s="300" t="s">
        <v>79</v>
      </c>
      <c r="D9" s="308"/>
      <c r="E9" s="306" t="s">
        <v>80</v>
      </c>
      <c r="F9" s="307"/>
      <c r="G9" s="135" t="s">
        <v>15</v>
      </c>
      <c r="H9" s="136"/>
      <c r="I9" s="135" t="s">
        <v>17</v>
      </c>
      <c r="J9" s="135" t="s">
        <v>54</v>
      </c>
      <c r="K9" s="135" t="s">
        <v>28</v>
      </c>
      <c r="L9" s="135"/>
      <c r="M9" s="135" t="s">
        <v>15</v>
      </c>
    </row>
    <row r="10" spans="1:23" s="31" customFormat="1" ht="15" customHeight="1">
      <c r="A10" s="240"/>
      <c r="B10" s="241" t="s">
        <v>139</v>
      </c>
      <c r="C10" s="242" t="s">
        <v>136</v>
      </c>
      <c r="D10" s="243">
        <v>727</v>
      </c>
      <c r="E10" s="244" t="s">
        <v>135</v>
      </c>
      <c r="F10" s="245">
        <f>IF(D10="","",D10)</f>
        <v>727</v>
      </c>
      <c r="G10" s="130">
        <v>46261</v>
      </c>
      <c r="H10" s="246"/>
      <c r="I10" s="130">
        <f>IF(G10="","",G10+2)</f>
        <v>46263</v>
      </c>
      <c r="J10" s="130">
        <f>IF(I10="","",I10+1)</f>
        <v>46264</v>
      </c>
      <c r="K10" s="130">
        <f>IF(J10="","",J10+1)</f>
        <v>46265</v>
      </c>
      <c r="L10" s="130"/>
      <c r="M10" s="130">
        <f>IF(K10="","",K10+3)</f>
        <v>46268</v>
      </c>
    </row>
    <row r="11" spans="1:23" s="31" customFormat="1" ht="15" customHeight="1">
      <c r="A11" s="6"/>
      <c r="B11" s="247" t="s">
        <v>138</v>
      </c>
      <c r="C11" s="242" t="s">
        <v>136</v>
      </c>
      <c r="D11" s="248">
        <f>IF(D10="","",D10+1)</f>
        <v>728</v>
      </c>
      <c r="E11" s="244" t="s">
        <v>135</v>
      </c>
      <c r="F11" s="249">
        <f t="shared" ref="F11:F15" si="0">IF(D11="","",D11)</f>
        <v>728</v>
      </c>
      <c r="G11" s="131">
        <f>IF(M10="","",M10)</f>
        <v>46268</v>
      </c>
      <c r="H11" s="131"/>
      <c r="I11" s="131">
        <f t="shared" ref="I11:I15" si="1">IF(G11="","",G11+2)</f>
        <v>46270</v>
      </c>
      <c r="J11" s="131">
        <f t="shared" ref="J11:K11" si="2">IF(I11="","",I11+1)</f>
        <v>46271</v>
      </c>
      <c r="K11" s="131">
        <f t="shared" si="2"/>
        <v>46272</v>
      </c>
      <c r="L11" s="131"/>
      <c r="M11" s="131">
        <f t="shared" ref="M11:M15" si="3">IF(K11="","",K11+3)</f>
        <v>46275</v>
      </c>
      <c r="R11" s="7" t="str">
        <f>IF(Z10="","",Z10)</f>
        <v/>
      </c>
    </row>
    <row r="12" spans="1:23" s="31" customFormat="1" ht="15" customHeight="1">
      <c r="A12" s="6"/>
      <c r="B12" s="247" t="s">
        <v>137</v>
      </c>
      <c r="C12" s="242" t="s">
        <v>136</v>
      </c>
      <c r="D12" s="248">
        <f t="shared" ref="D12:D15" si="4">IF(D11="","",D11+1)</f>
        <v>729</v>
      </c>
      <c r="E12" s="244" t="s">
        <v>135</v>
      </c>
      <c r="F12" s="249">
        <f t="shared" si="0"/>
        <v>729</v>
      </c>
      <c r="G12" s="131">
        <f>IF(M11="","",M11)</f>
        <v>46275</v>
      </c>
      <c r="H12" s="131"/>
      <c r="I12" s="131">
        <f t="shared" si="1"/>
        <v>46277</v>
      </c>
      <c r="J12" s="131">
        <f t="shared" ref="J12:K12" si="5">IF(I12="","",I12+1)</f>
        <v>46278</v>
      </c>
      <c r="K12" s="131">
        <f t="shared" si="5"/>
        <v>46279</v>
      </c>
      <c r="L12" s="131"/>
      <c r="M12" s="131">
        <f t="shared" si="3"/>
        <v>46282</v>
      </c>
    </row>
    <row r="13" spans="1:23" s="31" customFormat="1" ht="15" customHeight="1">
      <c r="A13" s="6"/>
      <c r="B13" s="247" t="s">
        <v>137</v>
      </c>
      <c r="C13" s="242" t="s">
        <v>136</v>
      </c>
      <c r="D13" s="248">
        <f t="shared" si="4"/>
        <v>730</v>
      </c>
      <c r="E13" s="244" t="s">
        <v>135</v>
      </c>
      <c r="F13" s="249">
        <f t="shared" si="0"/>
        <v>730</v>
      </c>
      <c r="G13" s="131">
        <f>IF(M12="","",M12)</f>
        <v>46282</v>
      </c>
      <c r="H13" s="131"/>
      <c r="I13" s="131">
        <f t="shared" si="1"/>
        <v>46284</v>
      </c>
      <c r="J13" s="131">
        <f t="shared" ref="J13:K13" si="6">IF(I13="","",I13+1)</f>
        <v>46285</v>
      </c>
      <c r="K13" s="131">
        <f t="shared" si="6"/>
        <v>46286</v>
      </c>
      <c r="L13" s="131"/>
      <c r="M13" s="131">
        <f t="shared" si="3"/>
        <v>46289</v>
      </c>
    </row>
    <row r="14" spans="1:23" s="133" customFormat="1" ht="15" customHeight="1">
      <c r="A14" s="6"/>
      <c r="B14" s="247" t="s">
        <v>137</v>
      </c>
      <c r="C14" s="242" t="s">
        <v>136</v>
      </c>
      <c r="D14" s="248">
        <f t="shared" si="4"/>
        <v>731</v>
      </c>
      <c r="E14" s="244" t="s">
        <v>135</v>
      </c>
      <c r="F14" s="249">
        <f t="shared" si="0"/>
        <v>731</v>
      </c>
      <c r="G14" s="131">
        <f>IF(M13="","",M13)</f>
        <v>46289</v>
      </c>
      <c r="H14" s="131"/>
      <c r="I14" s="131">
        <f t="shared" si="1"/>
        <v>46291</v>
      </c>
      <c r="J14" s="131">
        <f t="shared" ref="J14:K14" si="7">IF(I14="","",I14+1)</f>
        <v>46292</v>
      </c>
      <c r="K14" s="131">
        <f t="shared" si="7"/>
        <v>46293</v>
      </c>
      <c r="L14" s="131"/>
      <c r="M14" s="131">
        <f t="shared" si="3"/>
        <v>46296</v>
      </c>
    </row>
    <row r="15" spans="1:23" s="133" customFormat="1" ht="15" customHeight="1">
      <c r="A15" s="159"/>
      <c r="B15" s="250" t="s">
        <v>137</v>
      </c>
      <c r="C15" s="251" t="s">
        <v>136</v>
      </c>
      <c r="D15" s="252">
        <f t="shared" si="4"/>
        <v>732</v>
      </c>
      <c r="E15" s="253" t="s">
        <v>135</v>
      </c>
      <c r="F15" s="254">
        <f t="shared" si="0"/>
        <v>732</v>
      </c>
      <c r="G15" s="97">
        <f>IF(M14="","",M14)</f>
        <v>46296</v>
      </c>
      <c r="H15" s="97"/>
      <c r="I15" s="97">
        <f t="shared" si="1"/>
        <v>46298</v>
      </c>
      <c r="J15" s="97">
        <f t="shared" ref="J15:K15" si="8">IF(I15="","",I15+1)</f>
        <v>46299</v>
      </c>
      <c r="K15" s="97">
        <f t="shared" si="8"/>
        <v>46300</v>
      </c>
      <c r="L15" s="97"/>
      <c r="M15" s="97">
        <f t="shared" si="3"/>
        <v>46303</v>
      </c>
    </row>
    <row r="16" spans="1:23" ht="15" customHeight="1">
      <c r="A16" s="15" t="s">
        <v>67</v>
      </c>
      <c r="B16" s="38"/>
      <c r="C16" s="134"/>
      <c r="D16" s="134"/>
      <c r="E16" s="134"/>
      <c r="F16" s="134"/>
      <c r="G16" s="7"/>
      <c r="H16" s="8"/>
      <c r="I16" s="7"/>
      <c r="J16" s="7"/>
      <c r="K16" s="7"/>
      <c r="L16" s="7"/>
      <c r="M16" s="7"/>
      <c r="N16" s="8"/>
      <c r="O16" s="7"/>
    </row>
    <row r="17" s="132" customFormat="1" ht="15" customHeight="1"/>
    <row r="18" s="132" customFormat="1" ht="15" customHeight="1"/>
    <row r="19" s="132" customFormat="1" ht="15" customHeight="1"/>
    <row r="20" s="132" customFormat="1" ht="15" customHeight="1"/>
    <row r="21" s="132" customFormat="1" ht="15" customHeight="1"/>
    <row r="22" s="132" customFormat="1" ht="15" customHeight="1"/>
    <row r="23" s="132" customFormat="1" ht="15" customHeight="1"/>
    <row r="24" s="132" customFormat="1" ht="15" customHeight="1"/>
    <row r="25" s="132" customFormat="1" ht="15" customHeight="1"/>
    <row r="26" s="132" customFormat="1" ht="15" customHeight="1"/>
    <row r="27" s="132" customFormat="1" ht="15" customHeight="1"/>
    <row r="28" s="132" customFormat="1" ht="15" customHeight="1"/>
    <row r="29" s="132" customFormat="1" ht="15" customHeight="1"/>
    <row r="30" s="132" customFormat="1" ht="15" customHeight="1"/>
    <row r="31" s="132" customFormat="1" ht="15" customHeight="1"/>
    <row r="32" s="132" customFormat="1" ht="15" customHeight="1"/>
    <row r="33" spans="2:19" s="132" customFormat="1" ht="15" customHeight="1"/>
    <row r="34" spans="2:19" ht="15.75" customHeight="1">
      <c r="B34" s="133"/>
      <c r="Q34" s="132"/>
      <c r="R34" s="132"/>
    </row>
    <row r="35" spans="2:19" ht="15.75" customHeight="1">
      <c r="Q35" s="132"/>
      <c r="R35" s="132"/>
    </row>
    <row r="36" spans="2:19" ht="15.75" customHeight="1">
      <c r="B36" s="12"/>
      <c r="C36" s="12"/>
      <c r="D36" s="12"/>
      <c r="E36" s="12"/>
      <c r="F36" s="12"/>
      <c r="G36" s="12"/>
      <c r="H36" s="13"/>
      <c r="I36" s="143"/>
      <c r="J36" s="12"/>
      <c r="K36" s="12"/>
      <c r="L36" s="143"/>
      <c r="M36" s="12"/>
      <c r="N36" s="12"/>
      <c r="O36" s="12"/>
      <c r="P36" s="12"/>
      <c r="Q36" s="12"/>
      <c r="R36" s="132"/>
      <c r="S36" s="22"/>
    </row>
    <row r="37" spans="2:19" ht="15.75" customHeight="1">
      <c r="B37" s="12"/>
      <c r="C37" s="12"/>
      <c r="D37" s="12"/>
      <c r="E37" s="12"/>
      <c r="F37" s="12"/>
      <c r="G37" s="12"/>
      <c r="H37" s="13"/>
      <c r="I37" s="143"/>
      <c r="J37" s="12"/>
      <c r="K37" s="12"/>
      <c r="L37" s="143"/>
      <c r="M37" s="12"/>
      <c r="N37" s="12"/>
      <c r="O37" s="12"/>
      <c r="P37" s="12"/>
      <c r="Q37" s="12"/>
      <c r="R37" s="132"/>
      <c r="S37" s="22"/>
    </row>
    <row r="38" spans="2:19" ht="15.75" customHeight="1">
      <c r="B38" s="13"/>
      <c r="C38" s="13"/>
      <c r="D38" s="13"/>
      <c r="E38" s="13"/>
      <c r="F38" s="13"/>
      <c r="G38" s="142"/>
      <c r="H38" s="142"/>
      <c r="I38" s="13"/>
      <c r="J38" s="13"/>
      <c r="K38" s="13"/>
      <c r="L38" s="13"/>
      <c r="M38" s="13"/>
      <c r="N38" s="13"/>
      <c r="O38" s="13"/>
      <c r="P38" s="13"/>
      <c r="Q38" s="13"/>
      <c r="R38" s="132"/>
      <c r="S38" s="22"/>
    </row>
    <row r="39" spans="2:19" ht="15.75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32"/>
    </row>
    <row r="40" spans="2:19" ht="15.75" customHeight="1">
      <c r="B40" s="13"/>
      <c r="C40" s="13"/>
      <c r="D40" s="13"/>
      <c r="E40" s="13"/>
      <c r="F40" s="13"/>
      <c r="G40" s="12"/>
      <c r="H40" s="13"/>
      <c r="I40" s="12"/>
      <c r="J40" s="12"/>
      <c r="K40" s="12"/>
      <c r="L40" s="12"/>
      <c r="M40" s="12"/>
      <c r="N40" s="12"/>
      <c r="O40" s="12"/>
      <c r="P40" s="13"/>
      <c r="Q40" s="13"/>
      <c r="R40" s="13"/>
      <c r="S40" s="13"/>
    </row>
    <row r="41" spans="2:19" ht="15.75" customHeight="1">
      <c r="B41" s="13"/>
      <c r="C41" s="13"/>
      <c r="D41" s="13"/>
      <c r="E41" s="13"/>
      <c r="F41" s="13"/>
      <c r="G41" s="12"/>
      <c r="H41" s="13"/>
      <c r="I41" s="12"/>
      <c r="J41" s="12"/>
      <c r="K41" s="12"/>
      <c r="L41" s="12"/>
      <c r="M41" s="12"/>
      <c r="N41" s="12"/>
      <c r="O41" s="12"/>
      <c r="P41" s="13"/>
      <c r="Q41" s="13"/>
      <c r="R41" s="13"/>
      <c r="S41" s="13"/>
    </row>
    <row r="42" spans="2:19" ht="15.75" customHeight="1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2:19" ht="15.75" customHeight="1">
      <c r="Q43" s="132"/>
      <c r="R43" s="132"/>
    </row>
  </sheetData>
  <mergeCells count="8">
    <mergeCell ref="A8:A9"/>
    <mergeCell ref="B8:B9"/>
    <mergeCell ref="C2:H3"/>
    <mergeCell ref="D4:I4"/>
    <mergeCell ref="J2:L3"/>
    <mergeCell ref="C8:F8"/>
    <mergeCell ref="E9:F9"/>
    <mergeCell ref="C9:D9"/>
  </mergeCells>
  <phoneticPr fontId="32"/>
  <printOptions horizontalCentered="1"/>
  <pageMargins left="0.39370078740157483" right="0.39370078740157483" top="0.39370078740157483" bottom="0.39370078740157483" header="0" footer="0"/>
  <pageSetup paperSize="9" scale="83" orientation="landscape" cellComments="asDisplayed" r:id="rId1"/>
  <headerFooter>
    <oddFooter>&amp;C&amp;"Yu Mincho,太字"&amp;20&amp;A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75"/>
  <sheetViews>
    <sheetView view="pageBreakPreview" zoomScale="70" zoomScaleNormal="70" zoomScaleSheetLayoutView="70" workbookViewId="0">
      <selection activeCell="H41" sqref="H41"/>
    </sheetView>
  </sheetViews>
  <sheetFormatPr defaultColWidth="7.6328125" defaultRowHeight="15.75" customHeight="1" outlineLevelCol="1"/>
  <cols>
    <col min="1" max="3" width="15.90625" style="21" customWidth="1"/>
    <col min="4" max="4" width="2.36328125" style="21" customWidth="1"/>
    <col min="5" max="5" width="15.90625" style="21" customWidth="1"/>
    <col min="6" max="6" width="2.36328125" style="21" customWidth="1"/>
    <col min="7" max="7" width="8.90625" style="21" customWidth="1"/>
    <col min="8" max="8" width="17.453125" style="21" bestFit="1" customWidth="1"/>
    <col min="9" max="9" width="6.90625" style="21" customWidth="1"/>
    <col min="10" max="10" width="3.36328125" style="21" customWidth="1"/>
    <col min="11" max="11" width="6.90625" style="21" customWidth="1"/>
    <col min="12" max="12" width="3.36328125" style="21" customWidth="1"/>
    <col min="13" max="13" width="13.90625" style="21" hidden="1" customWidth="1" outlineLevel="1"/>
    <col min="14" max="14" width="13.90625" style="21" customWidth="1" collapsed="1"/>
    <col min="15" max="15" width="13.90625" style="21" hidden="1" customWidth="1" outlineLevel="1"/>
    <col min="16" max="16" width="2.36328125" style="21" customWidth="1" collapsed="1"/>
    <col min="17" max="17" width="13.90625" style="21" customWidth="1" outlineLevel="1"/>
    <col min="18" max="22" width="13.90625" style="21" customWidth="1"/>
    <col min="23" max="24" width="13.90625" style="21" hidden="1" customWidth="1" outlineLevel="1"/>
    <col min="25" max="25" width="2.36328125" style="21" customWidth="1" collapsed="1"/>
    <col min="26" max="26" width="13.90625" style="21" hidden="1" customWidth="1" outlineLevel="1"/>
    <col min="27" max="27" width="13.90625" style="21" customWidth="1" collapsed="1"/>
    <col min="28" max="38" width="13.90625" style="21" customWidth="1"/>
    <col min="39" max="16384" width="7.6328125" style="21"/>
  </cols>
  <sheetData>
    <row r="1" spans="1:27" ht="15.75" customHeight="1">
      <c r="C1" s="80"/>
      <c r="D1" s="80"/>
      <c r="E1" s="80"/>
      <c r="F1" s="80"/>
      <c r="G1" s="309" t="s">
        <v>95</v>
      </c>
      <c r="H1" s="309"/>
      <c r="I1" s="309"/>
      <c r="J1" s="309"/>
      <c r="K1" s="309"/>
      <c r="L1" s="309"/>
      <c r="M1" s="309"/>
      <c r="N1" s="30"/>
      <c r="O1" s="81"/>
      <c r="P1" s="81"/>
      <c r="Q1" s="82"/>
      <c r="R1" s="310" t="str">
        <f>'1) 日本 - 中国'!M2</f>
        <v>2026年8月スケジュール</v>
      </c>
      <c r="S1" s="310"/>
      <c r="T1" s="310"/>
      <c r="U1" s="82"/>
      <c r="V1" s="82"/>
      <c r="W1" s="82"/>
      <c r="X1" s="82"/>
      <c r="Y1" s="82"/>
      <c r="AA1" s="84"/>
    </row>
    <row r="2" spans="1:27" ht="15.75" customHeight="1">
      <c r="C2" s="80"/>
      <c r="D2" s="80"/>
      <c r="E2" s="80"/>
      <c r="F2" s="80"/>
      <c r="G2" s="309"/>
      <c r="H2" s="309"/>
      <c r="I2" s="309"/>
      <c r="J2" s="309"/>
      <c r="K2" s="309"/>
      <c r="L2" s="309"/>
      <c r="M2" s="309"/>
      <c r="N2" s="28"/>
      <c r="O2" s="81"/>
      <c r="P2" s="81"/>
      <c r="Q2" s="82"/>
      <c r="R2" s="310"/>
      <c r="S2" s="310"/>
      <c r="T2" s="310"/>
      <c r="U2" s="82"/>
      <c r="V2" s="82"/>
      <c r="W2" s="82"/>
      <c r="X2" s="82"/>
      <c r="Y2" s="82"/>
      <c r="AA2" s="84"/>
    </row>
    <row r="3" spans="1:27" ht="15.75" customHeight="1">
      <c r="C3" s="80"/>
      <c r="D3" s="80"/>
      <c r="E3" s="80"/>
      <c r="F3" s="80"/>
      <c r="G3" s="309"/>
      <c r="H3" s="309"/>
      <c r="I3" s="309"/>
      <c r="J3" s="309"/>
      <c r="K3" s="309"/>
      <c r="L3" s="309"/>
      <c r="M3" s="309"/>
      <c r="N3" s="28"/>
      <c r="O3" s="81"/>
      <c r="P3" s="81"/>
      <c r="Q3" s="81"/>
      <c r="R3" s="29"/>
      <c r="S3" s="73" t="s">
        <v>1</v>
      </c>
      <c r="T3" s="74" t="s">
        <v>2</v>
      </c>
      <c r="U3" s="74"/>
      <c r="V3" s="27" t="str">
        <f>'1) 日本 - 中国'!T3</f>
        <v>Update：</v>
      </c>
      <c r="Z3" s="27"/>
      <c r="AA3" s="124">
        <f>'1) 日本 - 中国'!U3</f>
        <v>46252</v>
      </c>
    </row>
    <row r="4" spans="1:27" ht="15.75" customHeight="1">
      <c r="C4" s="85"/>
      <c r="D4" s="85"/>
      <c r="E4" s="85"/>
      <c r="F4" s="85"/>
      <c r="G4" s="311" t="s">
        <v>96</v>
      </c>
      <c r="H4" s="311"/>
      <c r="I4" s="311"/>
      <c r="J4" s="311"/>
      <c r="K4" s="311"/>
      <c r="L4" s="311"/>
      <c r="M4" s="311"/>
      <c r="N4" s="311"/>
      <c r="O4" s="75"/>
      <c r="P4" s="75"/>
      <c r="Q4" s="75"/>
      <c r="R4" s="75"/>
      <c r="S4" s="75"/>
      <c r="T4" s="74" t="s">
        <v>4</v>
      </c>
      <c r="U4" s="74"/>
      <c r="V4" s="86" t="str">
        <f>'1) 日本 - 中国'!T4</f>
        <v>Version：</v>
      </c>
      <c r="Z4" s="86"/>
      <c r="AA4" s="87" t="str">
        <f>'1) 日本 - 中国'!U4</f>
        <v>No.585</v>
      </c>
    </row>
    <row r="5" spans="1:27" ht="15.75" customHeight="1" thickBot="1">
      <c r="A5" s="88"/>
      <c r="B5" s="88"/>
      <c r="C5" s="88"/>
      <c r="D5" s="88"/>
      <c r="E5" s="88"/>
      <c r="F5" s="88"/>
      <c r="G5" s="88"/>
      <c r="H5" s="88"/>
      <c r="I5" s="89"/>
      <c r="J5" s="89"/>
      <c r="K5" s="89"/>
      <c r="L5" s="89"/>
      <c r="M5" s="88"/>
      <c r="N5" s="89"/>
      <c r="O5" s="89"/>
      <c r="P5" s="89"/>
      <c r="Q5" s="89"/>
      <c r="R5" s="89"/>
      <c r="S5" s="89"/>
      <c r="T5" s="89"/>
      <c r="U5" s="90"/>
      <c r="V5" s="90"/>
      <c r="W5" s="88"/>
      <c r="X5" s="88"/>
      <c r="Y5" s="88"/>
      <c r="Z5" s="88"/>
      <c r="AA5" s="88"/>
    </row>
    <row r="6" spans="1:27" ht="15" customHeight="1">
      <c r="M6" s="26"/>
      <c r="R6" s="92"/>
    </row>
    <row r="7" spans="1:27" ht="15" customHeight="1">
      <c r="A7" s="127" t="s">
        <v>123</v>
      </c>
      <c r="G7" s="127" t="s">
        <v>118</v>
      </c>
      <c r="H7" s="93"/>
      <c r="R7" s="23"/>
    </row>
    <row r="8" spans="1:27" ht="15" customHeight="1">
      <c r="A8" s="33" t="s">
        <v>57</v>
      </c>
      <c r="B8" s="33" t="s">
        <v>56</v>
      </c>
      <c r="C8" s="33" t="s">
        <v>55</v>
      </c>
      <c r="D8" s="33"/>
      <c r="E8" s="33" t="s">
        <v>9</v>
      </c>
      <c r="F8" s="33"/>
      <c r="G8" s="291" t="s">
        <v>6</v>
      </c>
      <c r="H8" s="270" t="s">
        <v>7</v>
      </c>
      <c r="I8" s="270" t="s">
        <v>8</v>
      </c>
      <c r="J8" s="276"/>
      <c r="K8" s="276"/>
      <c r="L8" s="277"/>
      <c r="M8" s="42"/>
      <c r="N8" s="33" t="str">
        <f>'1) 日本 - 中国'!H8</f>
        <v>上海</v>
      </c>
      <c r="O8" s="42"/>
      <c r="P8" s="33"/>
      <c r="Q8" s="33"/>
      <c r="R8" s="33" t="str">
        <f>'1) 日本 - 中国'!L8</f>
        <v>中関</v>
      </c>
      <c r="S8" s="33" t="str">
        <f>'1) 日本 - 中国'!M8</f>
        <v>水島</v>
      </c>
      <c r="T8" s="33" t="str">
        <f>'1) 日本 - 中国'!N8</f>
        <v>福山</v>
      </c>
      <c r="U8" s="33" t="str">
        <f>'1) 日本 - 中国'!O8</f>
        <v>伊予三島</v>
      </c>
      <c r="V8" s="33" t="str">
        <f>'1) 日本 - 中国'!P8</f>
        <v>広島（出島）</v>
      </c>
      <c r="W8" s="33"/>
      <c r="X8" s="33"/>
      <c r="Y8" s="42"/>
      <c r="Z8" s="42"/>
      <c r="AA8" s="33" t="str">
        <f>'1) 日本 - 中国'!U8</f>
        <v>上海</v>
      </c>
    </row>
    <row r="9" spans="1:27" ht="15" customHeight="1">
      <c r="A9" s="34" t="s">
        <v>17</v>
      </c>
      <c r="B9" s="34" t="s">
        <v>54</v>
      </c>
      <c r="C9" s="34" t="s">
        <v>112</v>
      </c>
      <c r="D9" s="34"/>
      <c r="E9" s="34" t="s">
        <v>129</v>
      </c>
      <c r="F9" s="34"/>
      <c r="G9" s="291"/>
      <c r="H9" s="271"/>
      <c r="I9" s="271" t="s">
        <v>79</v>
      </c>
      <c r="J9" s="312"/>
      <c r="K9" s="278" t="s">
        <v>80</v>
      </c>
      <c r="L9" s="280"/>
      <c r="M9" s="43"/>
      <c r="N9" s="34" t="s">
        <v>131</v>
      </c>
      <c r="O9" s="43"/>
      <c r="P9" s="34"/>
      <c r="Q9" s="34"/>
      <c r="R9" s="34" t="str">
        <f>'1) 日本 - 中国'!L9</f>
        <v>木/THU</v>
      </c>
      <c r="S9" s="34" t="str">
        <f>'1) 日本 - 中国'!M9</f>
        <v>金/FRI</v>
      </c>
      <c r="T9" s="34" t="str">
        <f>'1) 日本 - 中国'!N9</f>
        <v>金/FRI</v>
      </c>
      <c r="U9" s="34" t="str">
        <f>'1) 日本 - 中国'!O9</f>
        <v>土/SAT</v>
      </c>
      <c r="V9" s="34" t="str">
        <f>'1) 日本 - 中国'!P9</f>
        <v>土/SAT</v>
      </c>
      <c r="W9" s="34"/>
      <c r="X9" s="52"/>
      <c r="Y9" s="43"/>
      <c r="Z9" s="43"/>
      <c r="AA9" s="34" t="str">
        <f>'1) 日本 - 中国'!U9</f>
        <v>翌週火/TEU</v>
      </c>
    </row>
    <row r="10" spans="1:27" s="31" customFormat="1" ht="15" customHeight="1">
      <c r="A10" s="130">
        <f>IF(B10="","",B10-1)</f>
        <v>46249</v>
      </c>
      <c r="B10" s="130">
        <f t="shared" ref="B10" si="0">IF(C10="","",C10-1)</f>
        <v>46250</v>
      </c>
      <c r="C10" s="130">
        <f t="shared" ref="C10:C16" si="1">IF(E10="","",E10-3)</f>
        <v>46251</v>
      </c>
      <c r="D10" s="130"/>
      <c r="E10" s="130">
        <f t="shared" ref="E10:E16" si="2">IF(N10="","",N10-5)</f>
        <v>46254</v>
      </c>
      <c r="F10" s="130"/>
      <c r="G10" s="58">
        <f>IF('1) 日本 - 中国'!A10="","", '1) 日本 - 中国'!A10)</f>
        <v>35</v>
      </c>
      <c r="H10" s="168" t="str">
        <f>IF('1) 日本 - 中国'!B10="","", '1) 日本 - 中国'!B10)</f>
        <v>REFLECTION</v>
      </c>
      <c r="I10" s="68">
        <f>IF('1) 日本 - 中国'!C10="","", '1) 日本 - 中国'!C10)</f>
        <v>2561</v>
      </c>
      <c r="J10" s="94" t="s">
        <v>78</v>
      </c>
      <c r="K10" s="172">
        <f>IF('1) 日本 - 中国'!E10="","", '1) 日本 - 中国'!E10)</f>
        <v>2561</v>
      </c>
      <c r="L10" s="157" t="s">
        <v>86</v>
      </c>
      <c r="M10" s="151" t="str">
        <f>IF('1) 日本 - 中国'!G10="","", '1) 日本 - 中国'!G10)</f>
        <v/>
      </c>
      <c r="N10" s="151">
        <f>IF('1) 日本 - 中国'!H10="","", '1) 日本 - 中国'!H10)</f>
        <v>46259</v>
      </c>
      <c r="O10" s="151" t="str">
        <f>IF('1) 日本 - 中国'!I10="","", '1) 日本 - 中国'!I10)</f>
        <v/>
      </c>
      <c r="P10" s="151" t="str">
        <f>IF('1) 日本 - 中国'!J10="","", '1) 日本 - 中国'!J10)</f>
        <v/>
      </c>
      <c r="Q10" s="151" t="str">
        <f>IF('1) 日本 - 中国'!K10="","", '1) 日本 - 中国'!K10)</f>
        <v/>
      </c>
      <c r="R10" s="152">
        <f>IF('1) 日本 - 中国'!L10="","", '1) 日本 - 中国'!L10)</f>
        <v>46261</v>
      </c>
      <c r="S10" s="153">
        <f>IF('1) 日本 - 中国'!M10="","", '1) 日本 - 中国'!M10)</f>
        <v>46262</v>
      </c>
      <c r="T10" s="153">
        <f>IF('1) 日本 - 中国'!N10="","", '1) 日本 - 中国'!N10)</f>
        <v>46262</v>
      </c>
      <c r="U10" s="151">
        <f>IF('1) 日本 - 中国'!O10="","", '1) 日本 - 中国'!O10)</f>
        <v>46263</v>
      </c>
      <c r="V10" s="153">
        <f>IF('1) 日本 - 中国'!P10="","", '1) 日本 - 中国'!P10)</f>
        <v>46263</v>
      </c>
      <c r="W10" s="151" t="str">
        <f>IF('1) 日本 - 中国'!Q10="","", '1) 日本 - 中国'!Q10)</f>
        <v/>
      </c>
      <c r="X10" s="151" t="str">
        <f>IF('1) 日本 - 中国'!R10="","", '1) 日本 - 中国'!R10)</f>
        <v/>
      </c>
      <c r="Y10" s="151" t="str">
        <f>IF('1) 日本 - 中国'!S10="","", '1) 日本 - 中国'!S10)</f>
        <v/>
      </c>
      <c r="Z10" s="151" t="str">
        <f>IF('1) 日本 - 中国'!T10="","", '1) 日本 - 中国'!T10)</f>
        <v/>
      </c>
      <c r="AA10" s="151">
        <f>IF('1) 日本 - 中国'!U10="","", '1) 日本 - 中国'!U10)</f>
        <v>46266</v>
      </c>
    </row>
    <row r="11" spans="1:27" s="31" customFormat="1" ht="15" customHeight="1">
      <c r="A11" s="153">
        <f>IF(B11="","",B11-1)</f>
        <v>46256</v>
      </c>
      <c r="B11" s="153">
        <f t="shared" ref="B11" si="3">IF(C11="","",C11-1)</f>
        <v>46257</v>
      </c>
      <c r="C11" s="153">
        <f t="shared" si="1"/>
        <v>46258</v>
      </c>
      <c r="D11" s="153"/>
      <c r="E11" s="153">
        <f t="shared" si="2"/>
        <v>46261</v>
      </c>
      <c r="F11" s="153"/>
      <c r="G11" s="154">
        <f>IF('1) 日本 - 中国'!A11="","", '1) 日本 - 中国'!A11)</f>
        <v>36</v>
      </c>
      <c r="H11" s="155" t="str">
        <f>IF('1) 日本 - 中国'!B11="","", '1) 日本 - 中国'!B11)</f>
        <v>REFLECTION</v>
      </c>
      <c r="I11" s="147">
        <f>IF('1) 日本 - 中国'!C11="","", '1) 日本 - 中国'!C11)</f>
        <v>2562</v>
      </c>
      <c r="J11" s="173" t="s">
        <v>78</v>
      </c>
      <c r="K11" s="172">
        <f>IF('1) 日本 - 中国'!E11="","", '1) 日本 - 中国'!E11)</f>
        <v>2562</v>
      </c>
      <c r="L11" s="157" t="s">
        <v>86</v>
      </c>
      <c r="M11" s="153" t="str">
        <f>IF('1) 日本 - 中国'!G11="","", '1) 日本 - 中国'!G11)</f>
        <v/>
      </c>
      <c r="N11" s="153">
        <f>IF('1) 日本 - 中国'!H11="","", '1) 日本 - 中国'!H11)</f>
        <v>46266</v>
      </c>
      <c r="O11" s="153" t="str">
        <f>IF('1) 日本 - 中国'!I11="","", '1) 日本 - 中国'!I11)</f>
        <v/>
      </c>
      <c r="P11" s="153" t="str">
        <f>IF('1) 日本 - 中国'!J11="","", '1) 日本 - 中国'!J11)</f>
        <v/>
      </c>
      <c r="Q11" s="153" t="str">
        <f>IF('1) 日本 - 中国'!K11="","", '1) 日本 - 中国'!K11)</f>
        <v/>
      </c>
      <c r="R11" s="153">
        <f>IF('1) 日本 - 中国'!L11="","", '1) 日本 - 中国'!L11)</f>
        <v>46268</v>
      </c>
      <c r="S11" s="153">
        <f>IF('1) 日本 - 中国'!M11="","", '1) 日本 - 中国'!M11)</f>
        <v>46269</v>
      </c>
      <c r="T11" s="153">
        <f>IF('1) 日本 - 中国'!N11="","", '1) 日本 - 中国'!N11)</f>
        <v>46269</v>
      </c>
      <c r="U11" s="153">
        <f>IF('1) 日本 - 中国'!O11="","", '1) 日本 - 中国'!O11)</f>
        <v>46270</v>
      </c>
      <c r="V11" s="153">
        <f>IF('1) 日本 - 中国'!P11="","", '1) 日本 - 中国'!P11)</f>
        <v>46270</v>
      </c>
      <c r="W11" s="153" t="str">
        <f>IF('1) 日本 - 中国'!Q11="","", '1) 日本 - 中国'!Q11)</f>
        <v/>
      </c>
      <c r="X11" s="153" t="str">
        <f>IF('1) 日本 - 中国'!R11="","", '1) 日本 - 中国'!R11)</f>
        <v/>
      </c>
      <c r="Y11" s="153" t="str">
        <f>IF('1) 日本 - 中国'!S11="","", '1) 日本 - 中国'!S11)</f>
        <v/>
      </c>
      <c r="Z11" s="153" t="str">
        <f>IF('1) 日本 - 中国'!T11="","", '1) 日本 - 中国'!T11)</f>
        <v/>
      </c>
      <c r="AA11" s="153">
        <f>IF('1) 日本 - 中国'!U11="","", '1) 日本 - 中国'!U11)</f>
        <v>46273</v>
      </c>
    </row>
    <row r="12" spans="1:27" s="31" customFormat="1" ht="15" customHeight="1">
      <c r="A12" s="153">
        <f t="shared" ref="A12:B12" si="4">IF(B12="","",B12-1)</f>
        <v>46263</v>
      </c>
      <c r="B12" s="153">
        <f t="shared" si="4"/>
        <v>46264</v>
      </c>
      <c r="C12" s="153">
        <f t="shared" si="1"/>
        <v>46265</v>
      </c>
      <c r="D12" s="153"/>
      <c r="E12" s="153">
        <f t="shared" si="2"/>
        <v>46268</v>
      </c>
      <c r="F12" s="153"/>
      <c r="G12" s="154">
        <f>IF('1) 日本 - 中国'!A12="","", '1) 日本 - 中国'!A12)</f>
        <v>37</v>
      </c>
      <c r="H12" s="155" t="str">
        <f>IF('1) 日本 - 中国'!B12="","", '1) 日本 - 中国'!B12)</f>
        <v>REFLECTION</v>
      </c>
      <c r="I12" s="147">
        <f>IF('1) 日本 - 中国'!C12="","", '1) 日本 - 中国'!C12)</f>
        <v>2563</v>
      </c>
      <c r="J12" s="173" t="s">
        <v>78</v>
      </c>
      <c r="K12" s="172">
        <f>IF('1) 日本 - 中国'!E12="","", '1) 日本 - 中国'!E12)</f>
        <v>2563</v>
      </c>
      <c r="L12" s="157" t="s">
        <v>86</v>
      </c>
      <c r="M12" s="153" t="str">
        <f>IF('1) 日本 - 中国'!G12="","", '1) 日本 - 中国'!G12)</f>
        <v/>
      </c>
      <c r="N12" s="153">
        <f>IF('1) 日本 - 中国'!H12="","", '1) 日本 - 中国'!H12)</f>
        <v>46273</v>
      </c>
      <c r="O12" s="153" t="str">
        <f>IF('1) 日本 - 中国'!I12="","", '1) 日本 - 中国'!I12)</f>
        <v/>
      </c>
      <c r="P12" s="153" t="str">
        <f>IF('1) 日本 - 中国'!J12="","", '1) 日本 - 中国'!J12)</f>
        <v/>
      </c>
      <c r="Q12" s="153" t="str">
        <f>IF('1) 日本 - 中国'!K12="","", '1) 日本 - 中国'!K12)</f>
        <v/>
      </c>
      <c r="R12" s="153">
        <f>IF('1) 日本 - 中国'!L12="","", '1) 日本 - 中国'!L12)</f>
        <v>46275</v>
      </c>
      <c r="S12" s="153">
        <f>IF('1) 日本 - 中国'!M12="","", '1) 日本 - 中国'!M12)</f>
        <v>46276</v>
      </c>
      <c r="T12" s="153">
        <f>IF('1) 日本 - 中国'!N12="","", '1) 日本 - 中国'!N12)</f>
        <v>46276</v>
      </c>
      <c r="U12" s="153">
        <f>IF('1) 日本 - 中国'!O12="","", '1) 日本 - 中国'!O12)</f>
        <v>46277</v>
      </c>
      <c r="V12" s="153">
        <f>IF('1) 日本 - 中国'!P12="","", '1) 日本 - 中国'!P12)</f>
        <v>46277</v>
      </c>
      <c r="W12" s="153" t="str">
        <f>IF('1) 日本 - 中国'!Q12="","", '1) 日本 - 中国'!Q12)</f>
        <v/>
      </c>
      <c r="X12" s="153" t="str">
        <f>IF('1) 日本 - 中国'!R12="","", '1) 日本 - 中国'!R12)</f>
        <v/>
      </c>
      <c r="Y12" s="153" t="str">
        <f>IF('1) 日本 - 中国'!S12="","", '1) 日本 - 中国'!S12)</f>
        <v/>
      </c>
      <c r="Z12" s="153" t="str">
        <f>IF('1) 日本 - 中国'!T12="","", '1) 日本 - 中国'!T12)</f>
        <v/>
      </c>
      <c r="AA12" s="153">
        <f>IF('1) 日本 - 中国'!U12="","", '1) 日本 - 中国'!U12)</f>
        <v>46280</v>
      </c>
    </row>
    <row r="13" spans="1:27" s="31" customFormat="1" ht="15" customHeight="1">
      <c r="A13" s="153">
        <f t="shared" ref="A13:B13" si="5">IF(B13="","",B13-1)</f>
        <v>46270</v>
      </c>
      <c r="B13" s="153">
        <f t="shared" si="5"/>
        <v>46271</v>
      </c>
      <c r="C13" s="153">
        <f t="shared" si="1"/>
        <v>46272</v>
      </c>
      <c r="D13" s="153"/>
      <c r="E13" s="153">
        <f t="shared" si="2"/>
        <v>46275</v>
      </c>
      <c r="F13" s="153"/>
      <c r="G13" s="6">
        <f>IF('1) 日本 - 中国'!A13="","", '1) 日本 - 中国'!A13)</f>
        <v>38</v>
      </c>
      <c r="H13" s="155" t="str">
        <f>IF('1) 日本 - 中国'!B13="","", '1) 日本 - 中国'!B13)</f>
        <v>REFLECTION</v>
      </c>
      <c r="I13" s="147">
        <f>IF('1) 日本 - 中国'!C13="","", '1) 日本 - 中国'!C13)</f>
        <v>2564</v>
      </c>
      <c r="J13" s="173" t="s">
        <v>78</v>
      </c>
      <c r="K13" s="172">
        <f>IF('1) 日本 - 中国'!E13="","", '1) 日本 - 中国'!E13)</f>
        <v>2564</v>
      </c>
      <c r="L13" s="157" t="s">
        <v>86</v>
      </c>
      <c r="M13" s="153" t="str">
        <f>IF('1) 日本 - 中国'!G13="","", '1) 日本 - 中国'!G13)</f>
        <v/>
      </c>
      <c r="N13" s="153">
        <f>IF('1) 日本 - 中国'!H13="","", '1) 日本 - 中国'!H13)</f>
        <v>46280</v>
      </c>
      <c r="O13" s="153" t="str">
        <f>IF('1) 日本 - 中国'!I13="","", '1) 日本 - 中国'!I13)</f>
        <v/>
      </c>
      <c r="P13" s="153" t="str">
        <f>IF('1) 日本 - 中国'!J13="","", '1) 日本 - 中国'!J13)</f>
        <v/>
      </c>
      <c r="Q13" s="153" t="str">
        <f>IF('1) 日本 - 中国'!K13="","", '1) 日本 - 中国'!K13)</f>
        <v/>
      </c>
      <c r="R13" s="153">
        <f>IF('1) 日本 - 中国'!L13="","", '1) 日本 - 中国'!L13)</f>
        <v>46282</v>
      </c>
      <c r="S13" s="153">
        <f>IF('1) 日本 - 中国'!M13="","", '1) 日本 - 中国'!M13)</f>
        <v>46283</v>
      </c>
      <c r="T13" s="153">
        <f>IF('1) 日本 - 中国'!N13="","", '1) 日本 - 中国'!N13)</f>
        <v>46283</v>
      </c>
      <c r="U13" s="153">
        <f>IF('1) 日本 - 中国'!O13="","", '1) 日本 - 中国'!O13)</f>
        <v>46284</v>
      </c>
      <c r="V13" s="153">
        <f>IF('1) 日本 - 中国'!P13="","", '1) 日本 - 中国'!P13)</f>
        <v>46284</v>
      </c>
      <c r="W13" s="153" t="str">
        <f>IF('1) 日本 - 中国'!Q13="","", '1) 日本 - 中国'!Q13)</f>
        <v/>
      </c>
      <c r="X13" s="153" t="str">
        <f>IF('1) 日本 - 中国'!R13="","", '1) 日本 - 中国'!R13)</f>
        <v/>
      </c>
      <c r="Y13" s="153" t="str">
        <f>IF('1) 日本 - 中国'!S13="","", '1) 日本 - 中国'!S13)</f>
        <v/>
      </c>
      <c r="Z13" s="153" t="str">
        <f>IF('1) 日本 - 中国'!T13="","", '1) 日本 - 中国'!T13)</f>
        <v/>
      </c>
      <c r="AA13" s="153">
        <f>IF('1) 日本 - 中国'!U13="","", '1) 日本 - 中国'!U13)</f>
        <v>46287</v>
      </c>
    </row>
    <row r="14" spans="1:27" s="96" customFormat="1" ht="15" customHeight="1">
      <c r="A14" s="153">
        <f t="shared" ref="A14:B14" si="6">IF(B14="","",B14-1)</f>
        <v>46277</v>
      </c>
      <c r="B14" s="153">
        <f t="shared" si="6"/>
        <v>46278</v>
      </c>
      <c r="C14" s="153">
        <f t="shared" si="1"/>
        <v>46279</v>
      </c>
      <c r="D14" s="153"/>
      <c r="E14" s="153">
        <f t="shared" si="2"/>
        <v>46282</v>
      </c>
      <c r="F14" s="153"/>
      <c r="G14" s="6">
        <f>IF('1) 日本 - 中国'!A14="","", '1) 日本 - 中国'!A14)</f>
        <v>39</v>
      </c>
      <c r="H14" s="155" t="str">
        <f>IF('1) 日本 - 中国'!B14="","", '1) 日本 - 中国'!B14)</f>
        <v>REFLECTION</v>
      </c>
      <c r="I14" s="147">
        <f>IF('1) 日本 - 中国'!C14="","", '1) 日本 - 中国'!C14)</f>
        <v>2565</v>
      </c>
      <c r="J14" s="173" t="s">
        <v>78</v>
      </c>
      <c r="K14" s="172">
        <f>IF('1) 日本 - 中国'!E14="","", '1) 日本 - 中国'!E14)</f>
        <v>2565</v>
      </c>
      <c r="L14" s="157" t="s">
        <v>86</v>
      </c>
      <c r="M14" s="153" t="str">
        <f>IF('1) 日本 - 中国'!G14="","", '1) 日本 - 中国'!G14)</f>
        <v/>
      </c>
      <c r="N14" s="153">
        <f>IF('1) 日本 - 中国'!H14="","", '1) 日本 - 中国'!H14)</f>
        <v>46287</v>
      </c>
      <c r="O14" s="153" t="str">
        <f>IF('1) 日本 - 中国'!I14="","", '1) 日本 - 中国'!I14)</f>
        <v/>
      </c>
      <c r="P14" s="153" t="str">
        <f>IF('1) 日本 - 中国'!J14="","", '1) 日本 - 中国'!J14)</f>
        <v/>
      </c>
      <c r="Q14" s="153" t="str">
        <f>IF('1) 日本 - 中国'!K14="","", '1) 日本 - 中国'!K14)</f>
        <v/>
      </c>
      <c r="R14" s="153">
        <f>IF('1) 日本 - 中国'!L14="","", '1) 日本 - 中国'!L14)</f>
        <v>46289</v>
      </c>
      <c r="S14" s="153">
        <f>IF('1) 日本 - 中国'!M14="","", '1) 日本 - 中国'!M14)</f>
        <v>46290</v>
      </c>
      <c r="T14" s="153">
        <f>IF('1) 日本 - 中国'!N14="","", '1) 日本 - 中国'!N14)</f>
        <v>46290</v>
      </c>
      <c r="U14" s="153">
        <f>IF('1) 日本 - 中国'!O14="","", '1) 日本 - 中国'!O14)</f>
        <v>46291</v>
      </c>
      <c r="V14" s="153">
        <f>IF('1) 日本 - 中国'!P14="","", '1) 日本 - 中国'!P14)</f>
        <v>46291</v>
      </c>
      <c r="W14" s="153" t="str">
        <f>IF('1) 日本 - 中国'!Q14="","", '1) 日本 - 中国'!Q14)</f>
        <v/>
      </c>
      <c r="X14" s="153" t="str">
        <f>IF('1) 日本 - 中国'!R14="","", '1) 日本 - 中国'!R14)</f>
        <v/>
      </c>
      <c r="Y14" s="153" t="str">
        <f>IF('1) 日本 - 中国'!S14="","", '1) 日本 - 中国'!S14)</f>
        <v/>
      </c>
      <c r="Z14" s="153" t="str">
        <f>IF('1) 日本 - 中国'!T14="","", '1) 日本 - 中国'!T14)</f>
        <v/>
      </c>
      <c r="AA14" s="153">
        <f>IF('1) 日本 - 中国'!U14="","", '1) 日本 - 中国'!U14)</f>
        <v>46294</v>
      </c>
    </row>
    <row r="15" spans="1:27" s="31" customFormat="1" ht="15" customHeight="1">
      <c r="A15" s="153">
        <f t="shared" ref="A15:B15" si="7">IF(B15="","",B15-1)</f>
        <v>46284</v>
      </c>
      <c r="B15" s="153">
        <f t="shared" si="7"/>
        <v>46285</v>
      </c>
      <c r="C15" s="153">
        <f t="shared" si="1"/>
        <v>46286</v>
      </c>
      <c r="D15" s="153"/>
      <c r="E15" s="153">
        <f t="shared" si="2"/>
        <v>46289</v>
      </c>
      <c r="F15" s="153"/>
      <c r="G15" s="6">
        <f>IF('1) 日本 - 中国'!A15="","", '1) 日本 - 中国'!A15)</f>
        <v>40</v>
      </c>
      <c r="H15" s="155" t="str">
        <f>IF('1) 日本 - 中国'!B15="","", '1) 日本 - 中国'!B15)</f>
        <v>REFLECTION</v>
      </c>
      <c r="I15" s="147">
        <f>IF('1) 日本 - 中国'!C15="","", '1) 日本 - 中国'!C15)</f>
        <v>2566</v>
      </c>
      <c r="J15" s="173" t="s">
        <v>78</v>
      </c>
      <c r="K15" s="172">
        <f>IF('1) 日本 - 中国'!E15="","", '1) 日本 - 中国'!E15)</f>
        <v>2566</v>
      </c>
      <c r="L15" s="157" t="s">
        <v>86</v>
      </c>
      <c r="M15" s="153" t="str">
        <f>IF('1) 日本 - 中国'!G15="","", '1) 日本 - 中国'!G15)</f>
        <v/>
      </c>
      <c r="N15" s="153">
        <f>IF('1) 日本 - 中国'!H15="","", '1) 日本 - 中国'!H15)</f>
        <v>46294</v>
      </c>
      <c r="O15" s="153" t="str">
        <f>IF('1) 日本 - 中国'!I15="","", '1) 日本 - 中国'!I15)</f>
        <v/>
      </c>
      <c r="P15" s="153" t="str">
        <f>IF('1) 日本 - 中国'!J15="","", '1) 日本 - 中国'!J15)</f>
        <v/>
      </c>
      <c r="Q15" s="153" t="str">
        <f>IF('1) 日本 - 中国'!K15="","", '1) 日本 - 中国'!K15)</f>
        <v/>
      </c>
      <c r="R15" s="153">
        <f>IF('1) 日本 - 中国'!L15="","", '1) 日本 - 中国'!L15)</f>
        <v>46296</v>
      </c>
      <c r="S15" s="153">
        <f>IF('1) 日本 - 中国'!M15="","", '1) 日本 - 中国'!M15)</f>
        <v>46297</v>
      </c>
      <c r="T15" s="153">
        <f>IF('1) 日本 - 中国'!N15="","", '1) 日本 - 中国'!N15)</f>
        <v>46297</v>
      </c>
      <c r="U15" s="153">
        <f>IF('1) 日本 - 中国'!O15="","", '1) 日本 - 中国'!O15)</f>
        <v>46298</v>
      </c>
      <c r="V15" s="153">
        <f>IF('1) 日本 - 中国'!P15="","", '1) 日本 - 中国'!P15)</f>
        <v>46298</v>
      </c>
      <c r="W15" s="153" t="str">
        <f>IF('1) 日本 - 中国'!Q15="","", '1) 日本 - 中国'!Q15)</f>
        <v/>
      </c>
      <c r="X15" s="153" t="str">
        <f>IF('1) 日本 - 中国'!R15="","", '1) 日本 - 中国'!R15)</f>
        <v/>
      </c>
      <c r="Y15" s="153" t="str">
        <f>IF('1) 日本 - 中国'!S15="","", '1) 日本 - 中国'!S15)</f>
        <v/>
      </c>
      <c r="Z15" s="153" t="str">
        <f>IF('1) 日本 - 中国'!T15="","", '1) 日本 - 中国'!T15)</f>
        <v/>
      </c>
      <c r="AA15" s="153">
        <f>IF('1) 日本 - 中国'!U15="","", '1) 日本 - 中国'!U15)</f>
        <v>46301</v>
      </c>
    </row>
    <row r="16" spans="1:27" s="96" customFormat="1" ht="15" customHeight="1">
      <c r="A16" s="153" t="str">
        <f t="shared" ref="A16:B16" si="8">IF(B16="","",B16-1)</f>
        <v/>
      </c>
      <c r="B16" s="153" t="str">
        <f t="shared" si="8"/>
        <v/>
      </c>
      <c r="C16" s="153" t="str">
        <f t="shared" si="1"/>
        <v/>
      </c>
      <c r="D16" s="153"/>
      <c r="E16" s="153" t="str">
        <f t="shared" si="2"/>
        <v/>
      </c>
      <c r="F16" s="153"/>
      <c r="G16" s="6" t="str">
        <f>IF('1) 日本 - 中国'!A16="","", '1) 日本 - 中国'!A16)</f>
        <v/>
      </c>
      <c r="H16" s="155" t="str">
        <f>IF('1) 日本 - 中国'!B16="","", '1) 日本 - 中国'!B16)</f>
        <v/>
      </c>
      <c r="I16" s="147" t="str">
        <f>IF('1) 日本 - 中国'!C16="","", '1) 日本 - 中国'!C16)</f>
        <v/>
      </c>
      <c r="J16" s="173" t="s">
        <v>78</v>
      </c>
      <c r="K16" s="172" t="str">
        <f>IF('1) 日本 - 中国'!E16="","", '1) 日本 - 中国'!E16)</f>
        <v/>
      </c>
      <c r="L16" s="157" t="s">
        <v>86</v>
      </c>
      <c r="M16" s="153" t="str">
        <f>IF('1) 日本 - 中国'!G16="","", '1) 日本 - 中国'!G16)</f>
        <v/>
      </c>
      <c r="N16" s="153" t="str">
        <f>IF('1) 日本 - 中国'!H16="","", '1) 日本 - 中国'!H16)</f>
        <v/>
      </c>
      <c r="O16" s="153" t="str">
        <f>IF('1) 日本 - 中国'!I16="","", '1) 日本 - 中国'!I16)</f>
        <v/>
      </c>
      <c r="P16" s="153" t="str">
        <f>IF('1) 日本 - 中国'!J16="","", '1) 日本 - 中国'!J16)</f>
        <v/>
      </c>
      <c r="Q16" s="153" t="str">
        <f>IF('1) 日本 - 中国'!K16="","", '1) 日本 - 中国'!K16)</f>
        <v/>
      </c>
      <c r="R16" s="153" t="str">
        <f>IF('1) 日本 - 中国'!L16="","", '1) 日本 - 中国'!L16)</f>
        <v/>
      </c>
      <c r="S16" s="153" t="str">
        <f>IF('1) 日本 - 中国'!M16="","", '1) 日本 - 中国'!M16)</f>
        <v/>
      </c>
      <c r="T16" s="153" t="str">
        <f>IF('1) 日本 - 中国'!N16="","", '1) 日本 - 中国'!N16)</f>
        <v/>
      </c>
      <c r="U16" s="153" t="str">
        <f>IF('1) 日本 - 中国'!O16="","", '1) 日本 - 中国'!O16)</f>
        <v/>
      </c>
      <c r="V16" s="153" t="str">
        <f>IF('1) 日本 - 中国'!P16="","", '1) 日本 - 中国'!P16)</f>
        <v/>
      </c>
      <c r="W16" s="153" t="str">
        <f>IF('1) 日本 - 中国'!Q16="","", '1) 日本 - 中国'!Q16)</f>
        <v/>
      </c>
      <c r="X16" s="153" t="str">
        <f>IF('1) 日本 - 中国'!R16="","", '1) 日本 - 中国'!R16)</f>
        <v/>
      </c>
      <c r="Y16" s="153" t="str">
        <f>IF('1) 日本 - 中国'!S16="","", '1) 日本 - 中国'!S16)</f>
        <v/>
      </c>
      <c r="Z16" s="153" t="str">
        <f>IF('1) 日本 - 中国'!T16="","", '1) 日本 - 中国'!T16)</f>
        <v/>
      </c>
      <c r="AA16" s="153" t="str">
        <f>IF('1) 日本 - 中国'!U16="","", '1) 日本 - 中国'!U16)</f>
        <v/>
      </c>
    </row>
    <row r="17" spans="1:27" s="96" customFormat="1" ht="15" customHeight="1">
      <c r="A17" s="153" t="str">
        <f t="shared" ref="A17:A20" si="9">IF(B17="","",B17-1)</f>
        <v/>
      </c>
      <c r="B17" s="153" t="str">
        <f t="shared" ref="B17:B21" si="10">IF(C17="","",C17-1)</f>
        <v/>
      </c>
      <c r="C17" s="153" t="str">
        <f t="shared" ref="C17:C21" si="11">IF(E17="","",E17-3)</f>
        <v/>
      </c>
      <c r="D17" s="153"/>
      <c r="E17" s="153" t="str">
        <f>IF(N17="","",N17-5)</f>
        <v/>
      </c>
      <c r="F17" s="153"/>
      <c r="G17" s="6" t="str">
        <f>IF('1) 日本 - 中国'!A17="","", '1) 日本 - 中国'!A17)</f>
        <v/>
      </c>
      <c r="H17" s="155" t="str">
        <f>IF('1) 日本 - 中国'!B17="","", '1) 日本 - 中国'!B17)</f>
        <v/>
      </c>
      <c r="I17" s="147" t="str">
        <f>IF('1) 日本 - 中国'!C17="","", '1) 日本 - 中国'!C17)</f>
        <v/>
      </c>
      <c r="J17" s="173" t="s">
        <v>77</v>
      </c>
      <c r="K17" s="172" t="str">
        <f>IF('1) 日本 - 中国'!E17="","", '1) 日本 - 中国'!E17)</f>
        <v/>
      </c>
      <c r="L17" s="157" t="s">
        <v>86</v>
      </c>
      <c r="M17" s="153" t="str">
        <f>IF('1) 日本 - 中国'!G17="","", '1) 日本 - 中国'!G17)</f>
        <v/>
      </c>
      <c r="N17" s="153" t="str">
        <f>IF('1) 日本 - 中国'!H17="","", '1) 日本 - 中国'!H17)</f>
        <v/>
      </c>
      <c r="O17" s="153" t="str">
        <f>IF('1) 日本 - 中国'!I17="","", '1) 日本 - 中国'!I17)</f>
        <v/>
      </c>
      <c r="P17" s="152" t="str">
        <f>IF('1) 日本 - 中国'!J17="","", '1) 日本 - 中国'!J17)</f>
        <v/>
      </c>
      <c r="Q17" s="153" t="str">
        <f>IF('1) 日本 - 中国'!K17="","", '1) 日本 - 中国'!K17)</f>
        <v/>
      </c>
      <c r="R17" s="153" t="str">
        <f>IF('1) 日本 - 中国'!L17="","", '1) 日本 - 中国'!L17)</f>
        <v/>
      </c>
      <c r="S17" s="153" t="str">
        <f>IF('1) 日本 - 中国'!M17="","", '1) 日本 - 中国'!M17)</f>
        <v/>
      </c>
      <c r="T17" s="153" t="str">
        <f>IF('1) 日本 - 中国'!N17="","", '1) 日本 - 中国'!N17)</f>
        <v/>
      </c>
      <c r="U17" s="152" t="str">
        <f>IF('1) 日本 - 中国'!O17="","", '1) 日本 - 中国'!O17)</f>
        <v/>
      </c>
      <c r="V17" s="153" t="str">
        <f>IF('1) 日本 - 中国'!P17="","", '1) 日本 - 中国'!P17)</f>
        <v/>
      </c>
      <c r="W17" s="153" t="str">
        <f>IF('1) 日本 - 中国'!Q17="","", '1) 日本 - 中国'!Q17)</f>
        <v/>
      </c>
      <c r="X17" s="153" t="str">
        <f>IF('1) 日本 - 中国'!R17="","", '1) 日本 - 中国'!R17)</f>
        <v/>
      </c>
      <c r="Y17" s="153" t="str">
        <f>IF('1) 日本 - 中国'!S17="","", '1) 日本 - 中国'!S17)</f>
        <v/>
      </c>
      <c r="Z17" s="153" t="str">
        <f>IF('1) 日本 - 中国'!T17="","", '1) 日本 - 中国'!T17)</f>
        <v/>
      </c>
      <c r="AA17" s="174" t="str">
        <f>IF('1) 日本 - 中国'!U17="","", '1) 日本 - 中国'!U17)</f>
        <v/>
      </c>
    </row>
    <row r="18" spans="1:27" s="96" customFormat="1" ht="15" customHeight="1">
      <c r="A18" s="153" t="str">
        <f t="shared" si="9"/>
        <v/>
      </c>
      <c r="B18" s="153" t="str">
        <f t="shared" si="10"/>
        <v/>
      </c>
      <c r="C18" s="153" t="str">
        <f t="shared" si="11"/>
        <v/>
      </c>
      <c r="D18" s="153"/>
      <c r="E18" s="153" t="str">
        <f t="shared" ref="E18:E20" si="12">IF(N18="","",N18-5)</f>
        <v/>
      </c>
      <c r="F18" s="153"/>
      <c r="G18" s="6" t="str">
        <f>IF('1) 日本 - 中国'!A18="","", '1) 日本 - 中国'!A18)</f>
        <v/>
      </c>
      <c r="H18" s="155" t="str">
        <f>IF('1) 日本 - 中国'!B18="","", '1) 日本 - 中国'!B18)</f>
        <v/>
      </c>
      <c r="I18" s="147" t="str">
        <f>IF('1) 日本 - 中国'!C18="","", '1) 日本 - 中国'!C18)</f>
        <v/>
      </c>
      <c r="J18" s="173" t="s">
        <v>77</v>
      </c>
      <c r="K18" s="172" t="str">
        <f>IF('1) 日本 - 中国'!E18="","", '1) 日本 - 中国'!E18)</f>
        <v/>
      </c>
      <c r="L18" s="157" t="s">
        <v>86</v>
      </c>
      <c r="M18" s="153" t="str">
        <f>IF('1) 日本 - 中国'!G18="","", '1) 日本 - 中国'!G18)</f>
        <v/>
      </c>
      <c r="N18" s="153" t="str">
        <f>IF('1) 日本 - 中国'!H18="","", '1) 日本 - 中国'!H18)</f>
        <v/>
      </c>
      <c r="O18" s="153" t="str">
        <f>IF('1) 日本 - 中国'!I18="","", '1) 日本 - 中国'!I18)</f>
        <v/>
      </c>
      <c r="P18" s="153" t="str">
        <f>IF('1) 日本 - 中国'!J18="","", '1) 日本 - 中国'!J18)</f>
        <v/>
      </c>
      <c r="Q18" s="153" t="str">
        <f>IF('1) 日本 - 中国'!K18="","", '1) 日本 - 中国'!K18)</f>
        <v/>
      </c>
      <c r="R18" s="153" t="str">
        <f>IF('1) 日本 - 中国'!L18="","", '1) 日本 - 中国'!L18)</f>
        <v/>
      </c>
      <c r="S18" s="153" t="str">
        <f>IF('1) 日本 - 中国'!M18="","", '1) 日本 - 中国'!M18)</f>
        <v/>
      </c>
      <c r="T18" s="153" t="str">
        <f>IF('1) 日本 - 中国'!N18="","", '1) 日本 - 中国'!N18)</f>
        <v/>
      </c>
      <c r="U18" s="153" t="str">
        <f>IF('1) 日本 - 中国'!O18="","", '1) 日本 - 中国'!O18)</f>
        <v/>
      </c>
      <c r="V18" s="153" t="str">
        <f>IF('1) 日本 - 中国'!P18="","", '1) 日本 - 中国'!P18)</f>
        <v/>
      </c>
      <c r="W18" s="153" t="str">
        <f>IF('1) 日本 - 中国'!Q18="","", '1) 日本 - 中国'!Q18)</f>
        <v/>
      </c>
      <c r="X18" s="153" t="str">
        <f>IF('1) 日本 - 中国'!R18="","", '1) 日本 - 中国'!R18)</f>
        <v/>
      </c>
      <c r="Y18" s="153" t="str">
        <f>IF('1) 日本 - 中国'!S18="","", '1) 日本 - 中国'!S18)</f>
        <v/>
      </c>
      <c r="Z18" s="153" t="str">
        <f>IF('1) 日本 - 中国'!T18="","", '1) 日本 - 中国'!T18)</f>
        <v/>
      </c>
      <c r="AA18" s="174" t="str">
        <f>IF('1) 日本 - 中国'!U18="","", '1) 日本 - 中国'!U18)</f>
        <v/>
      </c>
    </row>
    <row r="19" spans="1:27" s="96" customFormat="1" ht="15" customHeight="1">
      <c r="A19" s="153" t="str">
        <f t="shared" si="9"/>
        <v/>
      </c>
      <c r="B19" s="153" t="str">
        <f t="shared" si="10"/>
        <v/>
      </c>
      <c r="C19" s="153" t="str">
        <f t="shared" si="11"/>
        <v/>
      </c>
      <c r="D19" s="153"/>
      <c r="E19" s="153" t="str">
        <f t="shared" si="12"/>
        <v/>
      </c>
      <c r="F19" s="153"/>
      <c r="G19" s="6" t="str">
        <f>IF('1) 日本 - 中国'!A19="","", '1) 日本 - 中国'!A19)</f>
        <v/>
      </c>
      <c r="H19" s="155" t="str">
        <f>IF('1) 日本 - 中国'!B19="","", '1) 日本 - 中国'!B19)</f>
        <v/>
      </c>
      <c r="I19" s="147" t="str">
        <f>IF('1) 日本 - 中国'!C19="","", '1) 日本 - 中国'!C19)</f>
        <v/>
      </c>
      <c r="J19" s="173" t="s">
        <v>77</v>
      </c>
      <c r="K19" s="172" t="str">
        <f>IF('1) 日本 - 中国'!E19="","", '1) 日本 - 中国'!E19)</f>
        <v/>
      </c>
      <c r="L19" s="157" t="s">
        <v>86</v>
      </c>
      <c r="M19" s="153" t="str">
        <f>IF('1) 日本 - 中国'!G19="","", '1) 日本 - 中国'!G19)</f>
        <v/>
      </c>
      <c r="N19" s="153" t="str">
        <f>IF('1) 日本 - 中国'!H19="","", '1) 日本 - 中国'!H19)</f>
        <v/>
      </c>
      <c r="O19" s="153" t="str">
        <f>IF('1) 日本 - 中国'!I19="","", '1) 日本 - 中国'!I19)</f>
        <v/>
      </c>
      <c r="P19" s="153" t="str">
        <f>IF('1) 日本 - 中国'!J19="","", '1) 日本 - 中国'!J19)</f>
        <v/>
      </c>
      <c r="Q19" s="153" t="str">
        <f>IF('1) 日本 - 中国'!K19="","", '1) 日本 - 中国'!K19)</f>
        <v/>
      </c>
      <c r="R19" s="153" t="str">
        <f>IF('1) 日本 - 中国'!L19="","", '1) 日本 - 中国'!L19)</f>
        <v/>
      </c>
      <c r="S19" s="153" t="str">
        <f>IF('1) 日本 - 中国'!M19="","", '1) 日本 - 中国'!M19)</f>
        <v/>
      </c>
      <c r="T19" s="153" t="str">
        <f>IF('1) 日本 - 中国'!N19="","", '1) 日本 - 中国'!N19)</f>
        <v/>
      </c>
      <c r="U19" s="153" t="str">
        <f>IF('1) 日本 - 中国'!O19="","", '1) 日本 - 中国'!O19)</f>
        <v/>
      </c>
      <c r="V19" s="153" t="str">
        <f>IF('1) 日本 - 中国'!P19="","", '1) 日本 - 中国'!P19)</f>
        <v/>
      </c>
      <c r="W19" s="153" t="str">
        <f>IF('1) 日本 - 中国'!Q19="","", '1) 日本 - 中国'!Q19)</f>
        <v/>
      </c>
      <c r="X19" s="153" t="str">
        <f>IF('1) 日本 - 中国'!R19="","", '1) 日本 - 中国'!R19)</f>
        <v/>
      </c>
      <c r="Y19" s="153" t="str">
        <f>IF('1) 日本 - 中国'!S19="","", '1) 日本 - 中国'!S19)</f>
        <v/>
      </c>
      <c r="Z19" s="153" t="str">
        <f>IF('1) 日本 - 中国'!T19="","", '1) 日本 - 中国'!T19)</f>
        <v/>
      </c>
      <c r="AA19" s="174" t="str">
        <f>IF('1) 日本 - 中国'!U19="","", '1) 日本 - 中国'!U19)</f>
        <v/>
      </c>
    </row>
    <row r="20" spans="1:27" s="96" customFormat="1" ht="15" customHeight="1">
      <c r="A20" s="153" t="str">
        <f t="shared" si="9"/>
        <v/>
      </c>
      <c r="B20" s="153" t="str">
        <f t="shared" si="10"/>
        <v/>
      </c>
      <c r="C20" s="153" t="str">
        <f t="shared" si="11"/>
        <v/>
      </c>
      <c r="D20" s="153"/>
      <c r="E20" s="153" t="str">
        <f t="shared" si="12"/>
        <v/>
      </c>
      <c r="F20" s="153"/>
      <c r="G20" s="6" t="str">
        <f>IF('1) 日本 - 中国'!A20="","", '1) 日本 - 中国'!A20)</f>
        <v/>
      </c>
      <c r="H20" s="155" t="str">
        <f>IF('1) 日本 - 中国'!B20="","", '1) 日本 - 中国'!B20)</f>
        <v/>
      </c>
      <c r="I20" s="147" t="str">
        <f>IF('1) 日本 - 中国'!C20="","", '1) 日本 - 中国'!C20)</f>
        <v/>
      </c>
      <c r="J20" s="173" t="s">
        <v>77</v>
      </c>
      <c r="K20" s="172" t="str">
        <f>IF('1) 日本 - 中国'!E20="","", '1) 日本 - 中国'!E20)</f>
        <v/>
      </c>
      <c r="L20" s="157" t="s">
        <v>86</v>
      </c>
      <c r="M20" s="153" t="str">
        <f>IF('1) 日本 - 中国'!G20="","", '1) 日本 - 中国'!G20)</f>
        <v/>
      </c>
      <c r="N20" s="153" t="str">
        <f>IF('1) 日本 - 中国'!H20="","", '1) 日本 - 中国'!H20)</f>
        <v/>
      </c>
      <c r="O20" s="153" t="str">
        <f>IF('1) 日本 - 中国'!I20="","", '1) 日本 - 中国'!I20)</f>
        <v/>
      </c>
      <c r="P20" s="153" t="str">
        <f>IF('1) 日本 - 中国'!J20="","", '1) 日本 - 中国'!J20)</f>
        <v/>
      </c>
      <c r="Q20" s="153" t="str">
        <f>IF('1) 日本 - 中国'!K20="","", '1) 日本 - 中国'!K20)</f>
        <v/>
      </c>
      <c r="R20" s="153" t="str">
        <f>IF('1) 日本 - 中国'!L20="","", '1) 日本 - 中国'!L20)</f>
        <v/>
      </c>
      <c r="S20" s="153" t="str">
        <f>IF('1) 日本 - 中国'!M20="","", '1) 日本 - 中国'!M20)</f>
        <v/>
      </c>
      <c r="T20" s="153" t="str">
        <f>IF('1) 日本 - 中国'!N20="","", '1) 日本 - 中国'!N20)</f>
        <v/>
      </c>
      <c r="U20" s="153" t="str">
        <f>IF('1) 日本 - 中国'!O20="","", '1) 日本 - 中国'!O20)</f>
        <v/>
      </c>
      <c r="V20" s="153" t="str">
        <f>IF('1) 日本 - 中国'!P20="","", '1) 日本 - 中国'!P20)</f>
        <v/>
      </c>
      <c r="W20" s="153" t="str">
        <f>IF('1) 日本 - 中国'!Q20="","", '1) 日本 - 中国'!Q20)</f>
        <v/>
      </c>
      <c r="X20" s="153" t="str">
        <f>IF('1) 日本 - 中国'!R20="","", '1) 日本 - 中国'!R20)</f>
        <v/>
      </c>
      <c r="Y20" s="153" t="str">
        <f>IF('1) 日本 - 中国'!S20="","", '1) 日本 - 中国'!S20)</f>
        <v/>
      </c>
      <c r="Z20" s="153" t="str">
        <f>IF('1) 日本 - 中国'!T20="","", '1) 日本 - 中国'!T20)</f>
        <v/>
      </c>
      <c r="AA20" s="174" t="str">
        <f>IF('1) 日本 - 中国'!U20="","", '1) 日本 - 中国'!U20)</f>
        <v/>
      </c>
    </row>
    <row r="21" spans="1:27" s="96" customFormat="1" ht="15" customHeight="1">
      <c r="A21" s="165" t="str">
        <f>IF(B21="","",B21-1)</f>
        <v/>
      </c>
      <c r="B21" s="165" t="str">
        <f t="shared" si="10"/>
        <v/>
      </c>
      <c r="C21" s="165" t="str">
        <f t="shared" si="11"/>
        <v/>
      </c>
      <c r="D21" s="165"/>
      <c r="E21" s="165" t="str">
        <f>IF(N21="","",N21-5)</f>
        <v/>
      </c>
      <c r="F21" s="165"/>
      <c r="G21" s="159" t="str">
        <f>IF('1) 日本 - 中国'!A21="","", '1) 日本 - 中国'!A21)</f>
        <v/>
      </c>
      <c r="H21" s="160" t="str">
        <f>IF('1) 日本 - 中国'!B21="","", '1) 日本 - 中国'!B21)</f>
        <v/>
      </c>
      <c r="I21" s="161" t="str">
        <f>IF('1) 日本 - 中国'!C21="","", '1) 日本 - 中国'!C21)</f>
        <v/>
      </c>
      <c r="J21" s="162" t="s">
        <v>77</v>
      </c>
      <c r="K21" s="163" t="str">
        <f>IF('1) 日本 - 中国'!E21="","", '1) 日本 - 中国'!E21)</f>
        <v/>
      </c>
      <c r="L21" s="164" t="s">
        <v>86</v>
      </c>
      <c r="M21" s="165" t="str">
        <f>IF('1) 日本 - 中国'!G21="","", '1) 日本 - 中国'!G21)</f>
        <v/>
      </c>
      <c r="N21" s="165" t="str">
        <f>IF('1) 日本 - 中国'!H21="","", '1) 日本 - 中国'!H21)</f>
        <v/>
      </c>
      <c r="O21" s="165" t="str">
        <f>IF('1) 日本 - 中国'!I21="","", '1) 日本 - 中国'!I21)</f>
        <v/>
      </c>
      <c r="P21" s="165" t="str">
        <f>IF('1) 日本 - 中国'!J21="","", '1) 日本 - 中国'!J21)</f>
        <v/>
      </c>
      <c r="Q21" s="165" t="str">
        <f>IF('1) 日本 - 中国'!K21="","", '1) 日本 - 中国'!K21)</f>
        <v/>
      </c>
      <c r="R21" s="165" t="str">
        <f>IF('1) 日本 - 中国'!L21="","", '1) 日本 - 中国'!L21)</f>
        <v/>
      </c>
      <c r="S21" s="165" t="str">
        <f>IF('1) 日本 - 中国'!M21="","", '1) 日本 - 中国'!M21)</f>
        <v/>
      </c>
      <c r="T21" s="165" t="str">
        <f>IF('1) 日本 - 中国'!N21="","", '1) 日本 - 中国'!N21)</f>
        <v/>
      </c>
      <c r="U21" s="165" t="str">
        <f>IF('1) 日本 - 中国'!O21="","", '1) 日本 - 中国'!O21)</f>
        <v/>
      </c>
      <c r="V21" s="165" t="str">
        <f>IF('1) 日本 - 中国'!P21="","", '1) 日本 - 中国'!P21)</f>
        <v/>
      </c>
      <c r="W21" s="165" t="str">
        <f>IF('1) 日本 - 中国'!Q21="","", '1) 日本 - 中国'!Q21)</f>
        <v/>
      </c>
      <c r="X21" s="165" t="str">
        <f>IF('1) 日本 - 中国'!R21="","", '1) 日本 - 中国'!R21)</f>
        <v/>
      </c>
      <c r="Y21" s="165" t="str">
        <f>IF('1) 日本 - 中国'!S21="","", '1) 日本 - 中国'!S21)</f>
        <v/>
      </c>
      <c r="Z21" s="165" t="str">
        <f>IF('1) 日本 - 中国'!T21="","", '1) 日本 - 中国'!T21)</f>
        <v/>
      </c>
      <c r="AA21" s="175" t="str">
        <f>IF('1) 日本 - 中国'!U21="","", '1) 日本 - 中国'!U21)</f>
        <v/>
      </c>
    </row>
    <row r="22" spans="1:27" ht="15" customHeight="1">
      <c r="G22" s="31" t="s">
        <v>67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7" ht="15" customHeight="1">
      <c r="G23" s="96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7" ht="15" customHeight="1">
      <c r="A24" s="127" t="str">
        <f>A7</f>
        <v>【CT2】台湾 → 上海</v>
      </c>
      <c r="G24" s="127" t="s">
        <v>119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7" ht="15" customHeight="1">
      <c r="A25" s="39" t="str">
        <f>A8</f>
        <v>基隆</v>
      </c>
      <c r="B25" s="39" t="str">
        <f>B8</f>
        <v>台中</v>
      </c>
      <c r="C25" s="39" t="str">
        <f>C8</f>
        <v>高雄</v>
      </c>
      <c r="D25" s="39"/>
      <c r="E25" s="39" t="str">
        <f>E8</f>
        <v>上海</v>
      </c>
      <c r="F25" s="39"/>
      <c r="G25" s="292" t="s">
        <v>6</v>
      </c>
      <c r="H25" s="272" t="s">
        <v>7</v>
      </c>
      <c r="I25" s="272" t="s">
        <v>8</v>
      </c>
      <c r="J25" s="281"/>
      <c r="K25" s="281"/>
      <c r="L25" s="282"/>
      <c r="M25" s="39"/>
      <c r="N25" s="39" t="str">
        <f>'1) 日本 - 中国'!H25</f>
        <v>上海</v>
      </c>
      <c r="O25" s="48"/>
      <c r="P25" s="39"/>
      <c r="Q25" s="39"/>
      <c r="R25" s="39" t="str">
        <f>'1) 日本 - 中国'!L25</f>
        <v>福山</v>
      </c>
      <c r="S25" s="49" t="str">
        <f>'1) 日本 - 中国'!M25</f>
        <v>水島</v>
      </c>
      <c r="T25" s="39" t="str">
        <f>'1) 日本 - 中国'!N25</f>
        <v>高松</v>
      </c>
      <c r="U25" s="49" t="str">
        <f>'1) 日本 - 中国'!O25</f>
        <v>広島（出島）</v>
      </c>
      <c r="V25" s="39" t="str">
        <f>'1) 日本 - 中国'!P25</f>
        <v>岩国</v>
      </c>
      <c r="W25" s="35"/>
      <c r="X25" s="35"/>
      <c r="Y25" s="35"/>
      <c r="Z25" s="35"/>
      <c r="AA25" s="35" t="str">
        <f>'1) 日本 - 中国'!U25</f>
        <v>上海</v>
      </c>
    </row>
    <row r="26" spans="1:27" ht="15" customHeight="1">
      <c r="A26" s="50" t="str">
        <f>A9</f>
        <v>土/SAT</v>
      </c>
      <c r="B26" s="50" t="str">
        <f>B9</f>
        <v>日/SUN</v>
      </c>
      <c r="C26" s="50" t="str">
        <f>C9</f>
        <v>翌週月/MON</v>
      </c>
      <c r="D26" s="50"/>
      <c r="E26" s="50" t="str">
        <f>E9</f>
        <v>木/THU</v>
      </c>
      <c r="F26" s="50"/>
      <c r="G26" s="292"/>
      <c r="H26" s="273"/>
      <c r="I26" s="273" t="s">
        <v>79</v>
      </c>
      <c r="J26" s="313"/>
      <c r="K26" s="285" t="s">
        <v>80</v>
      </c>
      <c r="L26" s="284"/>
      <c r="M26" s="50"/>
      <c r="N26" s="40" t="s">
        <v>142</v>
      </c>
      <c r="O26" s="51"/>
      <c r="P26" s="40"/>
      <c r="Q26" s="40"/>
      <c r="R26" s="40" t="str">
        <f>'1) 日本 - 中国'!L26</f>
        <v>翌週火/TUE</v>
      </c>
      <c r="S26" s="51" t="str">
        <f>'1) 日本 - 中国'!M26</f>
        <v>火/TUE</v>
      </c>
      <c r="T26" s="40" t="str">
        <f>'1) 日本 - 中国'!N26</f>
        <v>火/TUE</v>
      </c>
      <c r="U26" s="51" t="str">
        <f>'1) 日本 - 中国'!O26</f>
        <v>水/WED</v>
      </c>
      <c r="V26" s="40" t="str">
        <f>'1) 日本 - 中国'!P26</f>
        <v>水/WED</v>
      </c>
      <c r="W26" s="36"/>
      <c r="X26" s="36"/>
      <c r="Y26" s="36"/>
      <c r="Z26" s="36"/>
      <c r="AA26" s="36" t="str">
        <f>'1) 日本 - 中国'!U26</f>
        <v>土/SAT</v>
      </c>
    </row>
    <row r="27" spans="1:27" s="31" customFormat="1" ht="15" customHeight="1">
      <c r="A27" s="130">
        <f t="shared" ref="A27:B28" si="13">IF(B27="","",B27-1)</f>
        <v>46249</v>
      </c>
      <c r="B27" s="130">
        <f t="shared" si="13"/>
        <v>46250</v>
      </c>
      <c r="C27" s="130">
        <f t="shared" ref="C27" si="14">IF(E27="","",E27-3)</f>
        <v>46251</v>
      </c>
      <c r="D27" s="169"/>
      <c r="E27" s="130">
        <f>IF(N27="","",N27-2)</f>
        <v>46254</v>
      </c>
      <c r="F27" s="169"/>
      <c r="G27" s="167">
        <f>IF('1) 日本 - 中国'!A27="","", '1) 日本 - 中国'!A27)</f>
        <v>35</v>
      </c>
      <c r="H27" s="168" t="str">
        <f>IF('1) 日本 - 中国'!B27="","", '1) 日本 - 中国'!B27)</f>
        <v>JI HANG</v>
      </c>
      <c r="I27" s="68">
        <f>IF('1) 日本 - 中国'!C27="","", '1) 日本 - 中国'!C27)</f>
        <v>623</v>
      </c>
      <c r="J27" s="94" t="s">
        <v>77</v>
      </c>
      <c r="K27" s="95">
        <f>IF('1) 日本 - 中国'!E27="","", '1) 日本 - 中国'!E27)</f>
        <v>623</v>
      </c>
      <c r="L27" s="71" t="s">
        <v>86</v>
      </c>
      <c r="M27" s="169" t="str">
        <f>IF('1) 日本 - 中国'!G27="", "", '1) 日本 - 中国'!G27)</f>
        <v/>
      </c>
      <c r="N27" s="130">
        <f>IF('1) 日本 - 中国'!H27="", "", '1) 日本 - 中国'!H27)</f>
        <v>46256</v>
      </c>
      <c r="O27" s="170" t="str">
        <f>IF('1) 日本 - 中国'!I27="", "", '1) 日本 - 中国'!I27)</f>
        <v/>
      </c>
      <c r="P27" s="130" t="str">
        <f>IF('1) 日本 - 中国'!J27="", "", '1) 日本 - 中国'!J27)</f>
        <v/>
      </c>
      <c r="Q27" s="130" t="str">
        <f>IF('1) 日本 - 中国'!K27="", "", '1) 日本 - 中国'!K27)</f>
        <v/>
      </c>
      <c r="R27" s="130">
        <f>IF('1) 日本 - 中国'!L27="", "", '1) 日本 - 中国'!L27)</f>
        <v>46259</v>
      </c>
      <c r="S27" s="170">
        <f>IF('1) 日本 - 中国'!M27="", "", '1) 日本 - 中国'!M27)</f>
        <v>46259</v>
      </c>
      <c r="T27" s="130">
        <f>IF('1) 日本 - 中国'!N27="", "", '1) 日本 - 中国'!N27)</f>
        <v>46259</v>
      </c>
      <c r="U27" s="170">
        <f>IF('1) 日本 - 中国'!O27="", "", '1) 日本 - 中国'!O27)</f>
        <v>46260</v>
      </c>
      <c r="V27" s="130">
        <f>IF('1) 日本 - 中国'!P27="", "", '1) 日本 - 中国'!P27)</f>
        <v>46260</v>
      </c>
      <c r="W27" s="130" t="str">
        <f>IF('1) 日本 - 中国'!Q27="", "", '1) 日本 - 中国'!Q27)</f>
        <v/>
      </c>
      <c r="X27" s="130" t="str">
        <f>IF('1) 日本 - 中国'!R27="", "", '1) 日本 - 中国'!R27)</f>
        <v/>
      </c>
      <c r="Y27" s="171" t="str">
        <f>IF('1) 日本 - 中国'!S27="", "", '1) 日本 - 中国'!S27)</f>
        <v/>
      </c>
      <c r="Z27" s="171" t="str">
        <f>IF('1) 日本 - 中国'!T27="", "", '1) 日本 - 中国'!T27)</f>
        <v/>
      </c>
      <c r="AA27" s="130">
        <f>IF('1) 日本 - 中国'!U27="", "", '1) 日本 - 中国'!U27)</f>
        <v>46263</v>
      </c>
    </row>
    <row r="28" spans="1:27" s="31" customFormat="1" ht="15" customHeight="1">
      <c r="A28" s="131">
        <f t="shared" si="13"/>
        <v>46256</v>
      </c>
      <c r="B28" s="131">
        <f t="shared" si="13"/>
        <v>46257</v>
      </c>
      <c r="C28" s="131">
        <f t="shared" ref="C28:C33" si="15">IF(E28="","",E28-3)</f>
        <v>46258</v>
      </c>
      <c r="D28" s="55"/>
      <c r="E28" s="131">
        <f t="shared" ref="E28:E33" si="16">IF(N28="","",N28-2)</f>
        <v>46261</v>
      </c>
      <c r="F28" s="55"/>
      <c r="G28" s="54">
        <f>IF('1) 日本 - 中国'!A28="","", '1) 日本 - 中国'!A28)</f>
        <v>36</v>
      </c>
      <c r="H28" s="72" t="str">
        <f>IF('1) 日本 - 中国'!B28="","", '1) 日本 - 中国'!B28)</f>
        <v>JI HANG</v>
      </c>
      <c r="I28" s="68">
        <f>IF('1) 日本 - 中国'!C28="","", '1) 日本 - 中国'!C28)</f>
        <v>624</v>
      </c>
      <c r="J28" s="94" t="s">
        <v>77</v>
      </c>
      <c r="K28" s="95">
        <f>IF('1) 日本 - 中国'!E28="","", '1) 日本 - 中国'!E28)</f>
        <v>624</v>
      </c>
      <c r="L28" s="71" t="s">
        <v>86</v>
      </c>
      <c r="M28" s="131" t="str">
        <f>IF('1) 日本 - 中国'!G28="", "", '1) 日本 - 中国'!G28)</f>
        <v/>
      </c>
      <c r="N28" s="131">
        <f>IF('1) 日本 - 中国'!H28="", "", '1) 日本 - 中国'!H28)</f>
        <v>46263</v>
      </c>
      <c r="O28" s="55" t="str">
        <f>IF('1) 日本 - 中国'!I28="", "", '1) 日本 - 中国'!I28)</f>
        <v/>
      </c>
      <c r="P28" s="131" t="str">
        <f>IF('1) 日本 - 中国'!J28="", "", '1) 日本 - 中国'!J28)</f>
        <v/>
      </c>
      <c r="Q28" s="131" t="str">
        <f>IF('1) 日本 - 中国'!K28="", "", '1) 日本 - 中国'!K28)</f>
        <v/>
      </c>
      <c r="R28" s="131">
        <f>IF('1) 日本 - 中国'!L28="", "", '1) 日本 - 中国'!L28)</f>
        <v>46266</v>
      </c>
      <c r="S28" s="56">
        <f>IF('1) 日本 - 中国'!M28="", "", '1) 日本 - 中国'!M28)</f>
        <v>46266</v>
      </c>
      <c r="T28" s="131">
        <f>IF('1) 日本 - 中国'!N28="", "", '1) 日本 - 中国'!N28)</f>
        <v>46266</v>
      </c>
      <c r="U28" s="57">
        <f>IF('1) 日本 - 中国'!O28="", "", '1) 日本 - 中国'!O28)</f>
        <v>46267</v>
      </c>
      <c r="V28" s="131">
        <f>IF('1) 日本 - 中国'!P28="", "", '1) 日本 - 中国'!P28)</f>
        <v>46267</v>
      </c>
      <c r="W28" s="131" t="str">
        <f>IF('1) 日本 - 中国'!Q28="", "", '1) 日本 - 中国'!Q28)</f>
        <v/>
      </c>
      <c r="X28" s="131" t="str">
        <f>IF('1) 日本 - 中国'!R28="", "", '1) 日本 - 中国'!R28)</f>
        <v/>
      </c>
      <c r="Y28" s="57" t="str">
        <f>IF('1) 日本 - 中国'!S28="", "", '1) 日本 - 中国'!S28)</f>
        <v/>
      </c>
      <c r="Z28" s="57" t="str">
        <f>IF('1) 日本 - 中国'!T28="", "", '1) 日本 - 中国'!T28)</f>
        <v/>
      </c>
      <c r="AA28" s="131">
        <f>IF('1) 日本 - 中国'!U28="", "", '1) 日本 - 中国'!U28)</f>
        <v>46270</v>
      </c>
    </row>
    <row r="29" spans="1:27" s="31" customFormat="1" ht="15" customHeight="1">
      <c r="A29" s="131">
        <f t="shared" ref="A29:B29" si="17">IF(B29="","",B29-1)</f>
        <v>46263</v>
      </c>
      <c r="B29" s="131">
        <f t="shared" si="17"/>
        <v>46264</v>
      </c>
      <c r="C29" s="131">
        <f t="shared" si="15"/>
        <v>46265</v>
      </c>
      <c r="D29" s="55"/>
      <c r="E29" s="131">
        <f t="shared" si="16"/>
        <v>46268</v>
      </c>
      <c r="F29" s="55"/>
      <c r="G29" s="54">
        <f>IF('1) 日本 - 中国'!A29="","", '1) 日本 - 中国'!A29)</f>
        <v>37</v>
      </c>
      <c r="H29" s="72" t="str">
        <f>IF('1) 日本 - 中国'!B29="","", '1) 日本 - 中国'!B29)</f>
        <v>JI HANG</v>
      </c>
      <c r="I29" s="68">
        <f>IF('1) 日本 - 中国'!C29="","", '1) 日本 - 中国'!C29)</f>
        <v>625</v>
      </c>
      <c r="J29" s="94" t="s">
        <v>77</v>
      </c>
      <c r="K29" s="95">
        <f>IF('1) 日本 - 中国'!E29="","", '1) 日本 - 中国'!E29)</f>
        <v>625</v>
      </c>
      <c r="L29" s="71" t="s">
        <v>86</v>
      </c>
      <c r="M29" s="55" t="str">
        <f>IF('1) 日本 - 中国'!G29="", "", '1) 日本 - 中国'!G29)</f>
        <v/>
      </c>
      <c r="N29" s="131">
        <f>IF('1) 日本 - 中国'!H29="", "", '1) 日本 - 中国'!H29)</f>
        <v>46270</v>
      </c>
      <c r="O29" s="56" t="str">
        <f>IF('1) 日本 - 中国'!I29="", "", '1) 日本 - 中国'!I29)</f>
        <v/>
      </c>
      <c r="P29" s="131" t="str">
        <f>IF('1) 日本 - 中国'!J29="", "", '1) 日本 - 中国'!J29)</f>
        <v/>
      </c>
      <c r="Q29" s="131" t="str">
        <f>IF('1) 日本 - 中国'!K29="", "", '1) 日本 - 中国'!K29)</f>
        <v/>
      </c>
      <c r="R29" s="131">
        <f>IF('1) 日本 - 中国'!L29="", "", '1) 日本 - 中国'!L29)</f>
        <v>46273</v>
      </c>
      <c r="S29" s="56">
        <f>IF('1) 日本 - 中国'!M29="", "", '1) 日本 - 中国'!M29)</f>
        <v>46273</v>
      </c>
      <c r="T29" s="131">
        <f>IF('1) 日本 - 中国'!N29="", "", '1) 日本 - 中国'!N29)</f>
        <v>46273</v>
      </c>
      <c r="U29" s="56">
        <f>IF('1) 日本 - 中国'!O29="", "", '1) 日本 - 中国'!O29)</f>
        <v>46274</v>
      </c>
      <c r="V29" s="131">
        <f>IF('1) 日本 - 中国'!P29="", "", '1) 日本 - 中国'!P29)</f>
        <v>46274</v>
      </c>
      <c r="W29" s="131" t="str">
        <f>IF('1) 日本 - 中国'!Q29="", "", '1) 日本 - 中国'!Q29)</f>
        <v/>
      </c>
      <c r="X29" s="131" t="str">
        <f>IF('1) 日本 - 中国'!R29="", "", '1) 日本 - 中国'!R29)</f>
        <v/>
      </c>
      <c r="Y29" s="131" t="str">
        <f>IF('1) 日本 - 中国'!S29="", "", '1) 日本 - 中国'!S29)</f>
        <v/>
      </c>
      <c r="Z29" s="131" t="str">
        <f>IF('1) 日本 - 中国'!T29="", "", '1) 日本 - 中国'!T29)</f>
        <v/>
      </c>
      <c r="AA29" s="131">
        <f>IF('1) 日本 - 中国'!U29="", "", '1) 日本 - 中国'!U29)</f>
        <v>46277</v>
      </c>
    </row>
    <row r="30" spans="1:27" s="31" customFormat="1" ht="15" customHeight="1">
      <c r="A30" s="131">
        <f t="shared" ref="A30:B30" si="18">IF(B30="","",B30-1)</f>
        <v>46270</v>
      </c>
      <c r="B30" s="131">
        <f t="shared" si="18"/>
        <v>46271</v>
      </c>
      <c r="C30" s="131">
        <f t="shared" si="15"/>
        <v>46272</v>
      </c>
      <c r="D30" s="131"/>
      <c r="E30" s="131">
        <f t="shared" si="16"/>
        <v>46275</v>
      </c>
      <c r="F30" s="131"/>
      <c r="G30" s="54">
        <f>IF('1) 日本 - 中国'!A30="","", '1) 日本 - 中国'!A30)</f>
        <v>38</v>
      </c>
      <c r="H30" s="72" t="str">
        <f>IF('1) 日本 - 中国'!B30="","", '1) 日本 - 中国'!B30)</f>
        <v>JI HANG</v>
      </c>
      <c r="I30" s="68">
        <f>IF('1) 日本 - 中国'!C30="","", '1) 日本 - 中国'!C30)</f>
        <v>626</v>
      </c>
      <c r="J30" s="94" t="s">
        <v>77</v>
      </c>
      <c r="K30" s="95">
        <f>IF('1) 日本 - 中国'!E30="","", '1) 日本 - 中国'!E30)</f>
        <v>626</v>
      </c>
      <c r="L30" s="71" t="s">
        <v>86</v>
      </c>
      <c r="M30" s="131" t="str">
        <f>IF('1) 日本 - 中国'!G30="", "", '1) 日本 - 中国'!G30)</f>
        <v/>
      </c>
      <c r="N30" s="131">
        <f>IF('1) 日本 - 中国'!H30="", "", '1) 日本 - 中国'!H30)</f>
        <v>46277</v>
      </c>
      <c r="O30" s="55" t="str">
        <f>IF('1) 日本 - 中国'!I30="", "", '1) 日本 - 中国'!I30)</f>
        <v/>
      </c>
      <c r="P30" s="131" t="str">
        <f>IF('1) 日本 - 中国'!J30="", "", '1) 日本 - 中国'!J30)</f>
        <v/>
      </c>
      <c r="Q30" s="131" t="str">
        <f>IF('1) 日本 - 中国'!K30="", "", '1) 日本 - 中国'!K30)</f>
        <v/>
      </c>
      <c r="R30" s="131">
        <f>IF('1) 日本 - 中国'!L30="", "", '1) 日本 - 中国'!L30)</f>
        <v>46280</v>
      </c>
      <c r="S30" s="56">
        <f>IF('1) 日本 - 中国'!M30="", "", '1) 日本 - 中国'!M30)</f>
        <v>46280</v>
      </c>
      <c r="T30" s="131">
        <f>IF('1) 日本 - 中国'!N30="", "", '1) 日本 - 中国'!N30)</f>
        <v>46280</v>
      </c>
      <c r="U30" s="56">
        <f>IF('1) 日本 - 中国'!O30="", "", '1) 日本 - 中国'!O30)</f>
        <v>46281</v>
      </c>
      <c r="V30" s="131">
        <f>IF('1) 日本 - 中国'!P30="", "", '1) 日本 - 中国'!P30)</f>
        <v>46281</v>
      </c>
      <c r="W30" s="131" t="str">
        <f>IF('1) 日本 - 中国'!Q30="", "", '1) 日本 - 中国'!Q30)</f>
        <v/>
      </c>
      <c r="X30" s="131" t="str">
        <f>IF('1) 日本 - 中国'!R30="", "", '1) 日本 - 中国'!R30)</f>
        <v/>
      </c>
      <c r="Y30" s="131" t="str">
        <f>IF('1) 日本 - 中国'!S30="", "", '1) 日本 - 中国'!S30)</f>
        <v/>
      </c>
      <c r="Z30" s="131" t="str">
        <f>IF('1) 日本 - 中国'!T30="", "", '1) 日本 - 中国'!T30)</f>
        <v/>
      </c>
      <c r="AA30" s="131">
        <f>IF('1) 日本 - 中国'!U30="", "", '1) 日本 - 中国'!U30)</f>
        <v>46284</v>
      </c>
    </row>
    <row r="31" spans="1:27" s="31" customFormat="1" ht="15" customHeight="1">
      <c r="A31" s="55">
        <f t="shared" ref="A31:B31" si="19">IF(B31="","",B31-1)</f>
        <v>46277</v>
      </c>
      <c r="B31" s="55">
        <f t="shared" si="19"/>
        <v>46278</v>
      </c>
      <c r="C31" s="55">
        <f t="shared" si="15"/>
        <v>46279</v>
      </c>
      <c r="D31" s="55"/>
      <c r="E31" s="55">
        <f t="shared" si="16"/>
        <v>46282</v>
      </c>
      <c r="F31" s="55"/>
      <c r="G31" s="58">
        <f>IF('1) 日本 - 中国'!A31="","", '1) 日本 - 中国'!A31)</f>
        <v>39</v>
      </c>
      <c r="H31" s="72" t="str">
        <f>IF('1) 日本 - 中国'!B31="","", '1) 日本 - 中国'!B31)</f>
        <v>JI HANG</v>
      </c>
      <c r="I31" s="68">
        <f>IF('1) 日本 - 中国'!C31="","", '1) 日本 - 中国'!C31)</f>
        <v>627</v>
      </c>
      <c r="J31" s="94" t="s">
        <v>77</v>
      </c>
      <c r="K31" s="95">
        <f>IF('1) 日本 - 中国'!E31="","", '1) 日本 - 中国'!E31)</f>
        <v>627</v>
      </c>
      <c r="L31" s="71" t="s">
        <v>86</v>
      </c>
      <c r="M31" s="55" t="str">
        <f>IF('1) 日本 - 中国'!G31="", "", '1) 日本 - 中国'!G31)</f>
        <v/>
      </c>
      <c r="N31" s="131">
        <f>IF('1) 日本 - 中国'!H31="", "", '1) 日本 - 中国'!H31)</f>
        <v>46284</v>
      </c>
      <c r="O31" s="59" t="str">
        <f>IF('1) 日本 - 中国'!I31="", "", '1) 日本 - 中国'!I31)</f>
        <v/>
      </c>
      <c r="P31" s="60" t="str">
        <f>IF('1) 日本 - 中国'!J31="", "", '1) 日本 - 中国'!J31)</f>
        <v/>
      </c>
      <c r="Q31" s="60" t="str">
        <f>IF('1) 日本 - 中国'!K31="", "", '1) 日本 - 中国'!K31)</f>
        <v/>
      </c>
      <c r="R31" s="131">
        <f>IF('1) 日本 - 中国'!L31="", "", '1) 日本 - 中国'!L31)</f>
        <v>46287</v>
      </c>
      <c r="S31" s="56">
        <f>IF('1) 日本 - 中国'!M31="", "", '1) 日本 - 中国'!M31)</f>
        <v>46287</v>
      </c>
      <c r="T31" s="131">
        <f>IF('1) 日本 - 中国'!N31="", "", '1) 日本 - 中国'!N31)</f>
        <v>46287</v>
      </c>
      <c r="U31" s="56">
        <f>IF('1) 日本 - 中国'!O31="", "", '1) 日本 - 中国'!O31)</f>
        <v>46288</v>
      </c>
      <c r="V31" s="131">
        <f>IF('1) 日本 - 中国'!P31="", "", '1) 日本 - 中国'!P31)</f>
        <v>46288</v>
      </c>
      <c r="W31" s="131" t="str">
        <f>IF('1) 日本 - 中国'!Q31="", "", '1) 日本 - 中国'!Q31)</f>
        <v/>
      </c>
      <c r="X31" s="131" t="str">
        <f>IF('1) 日本 - 中国'!R31="", "", '1) 日本 - 中国'!R31)</f>
        <v/>
      </c>
      <c r="Y31" s="57" t="str">
        <f>IF('1) 日本 - 中国'!S31="", "", '1) 日本 - 中国'!S31)</f>
        <v/>
      </c>
      <c r="Z31" s="57" t="str">
        <f>IF('1) 日本 - 中国'!T31="", "", '1) 日本 - 中国'!T31)</f>
        <v/>
      </c>
      <c r="AA31" s="57">
        <f>IF('1) 日本 - 中国'!U31="", "", '1) 日本 - 中国'!U31)</f>
        <v>46291</v>
      </c>
    </row>
    <row r="32" spans="1:27" s="31" customFormat="1" ht="15" customHeight="1">
      <c r="A32" s="55">
        <f t="shared" ref="A32:B32" si="20">IF(B32="","",B32-1)</f>
        <v>46284</v>
      </c>
      <c r="B32" s="55">
        <f t="shared" si="20"/>
        <v>46285</v>
      </c>
      <c r="C32" s="55">
        <f t="shared" si="15"/>
        <v>46286</v>
      </c>
      <c r="D32" s="55"/>
      <c r="E32" s="55">
        <f t="shared" si="16"/>
        <v>46289</v>
      </c>
      <c r="F32" s="55"/>
      <c r="G32" s="58">
        <f>IF('1) 日本 - 中国'!A32="","", '1) 日本 - 中国'!A32)</f>
        <v>40</v>
      </c>
      <c r="H32" s="72" t="str">
        <f>IF('1) 日本 - 中国'!B32="","", '1) 日本 - 中国'!B32)</f>
        <v>JI HANG</v>
      </c>
      <c r="I32" s="68">
        <f>IF('1) 日本 - 中国'!C32="","", '1) 日本 - 中国'!C32)</f>
        <v>628</v>
      </c>
      <c r="J32" s="94" t="s">
        <v>77</v>
      </c>
      <c r="K32" s="95">
        <f>IF('1) 日本 - 中国'!E32="","", '1) 日本 - 中国'!E32)</f>
        <v>628</v>
      </c>
      <c r="L32" s="71" t="s">
        <v>86</v>
      </c>
      <c r="M32" s="55" t="str">
        <f>IF('1) 日本 - 中国'!G32="", "", '1) 日本 - 中国'!G32)</f>
        <v/>
      </c>
      <c r="N32" s="131">
        <f>IF('1) 日本 - 中国'!H32="", "", '1) 日本 - 中国'!H32)</f>
        <v>46291</v>
      </c>
      <c r="O32" s="59" t="str">
        <f>IF('1) 日本 - 中国'!I32="", "", '1) 日本 - 中国'!I32)</f>
        <v/>
      </c>
      <c r="P32" s="60" t="str">
        <f>IF('1) 日本 - 中国'!J32="", "", '1) 日本 - 中国'!J32)</f>
        <v/>
      </c>
      <c r="Q32" s="60" t="str">
        <f>IF('1) 日本 - 中国'!K32="", "", '1) 日本 - 中国'!K32)</f>
        <v/>
      </c>
      <c r="R32" s="131">
        <f>IF('1) 日本 - 中国'!L32="", "", '1) 日本 - 中国'!L32)</f>
        <v>46294</v>
      </c>
      <c r="S32" s="56">
        <f>IF('1) 日本 - 中国'!M32="", "", '1) 日本 - 中国'!M32)</f>
        <v>46294</v>
      </c>
      <c r="T32" s="131">
        <f>IF('1) 日本 - 中国'!N32="", "", '1) 日本 - 中国'!N32)</f>
        <v>46294</v>
      </c>
      <c r="U32" s="56">
        <f>IF('1) 日本 - 中国'!O32="", "", '1) 日本 - 中国'!O32)</f>
        <v>46295</v>
      </c>
      <c r="V32" s="131">
        <f>IF('1) 日本 - 中国'!P32="", "", '1) 日本 - 中国'!P32)</f>
        <v>46295</v>
      </c>
      <c r="W32" s="131" t="str">
        <f>IF('1) 日本 - 中国'!Q32="", "", '1) 日本 - 中国'!Q32)</f>
        <v/>
      </c>
      <c r="X32" s="131" t="str">
        <f>IF('1) 日本 - 中国'!R32="", "", '1) 日本 - 中国'!R32)</f>
        <v/>
      </c>
      <c r="Y32" s="57" t="str">
        <f>IF('1) 日本 - 中国'!S32="", "", '1) 日本 - 中国'!S32)</f>
        <v/>
      </c>
      <c r="Z32" s="57" t="str">
        <f>IF('1) 日本 - 中国'!T32="", "", '1) 日本 - 中国'!T32)</f>
        <v/>
      </c>
      <c r="AA32" s="57">
        <f>IF('1) 日本 - 中国'!U32="", "", '1) 日本 - 中国'!U32)</f>
        <v>46298</v>
      </c>
    </row>
    <row r="33" spans="1:27" s="96" customFormat="1" ht="15" customHeight="1">
      <c r="A33" s="55">
        <f t="shared" ref="A33:B33" si="21">IF(B33="","",B33-1)</f>
        <v>46291</v>
      </c>
      <c r="B33" s="55">
        <f t="shared" si="21"/>
        <v>46292</v>
      </c>
      <c r="C33" s="55">
        <f t="shared" si="15"/>
        <v>46293</v>
      </c>
      <c r="D33" s="55"/>
      <c r="E33" s="55">
        <f t="shared" si="16"/>
        <v>46296</v>
      </c>
      <c r="F33" s="55"/>
      <c r="G33" s="54">
        <f>IF('1) 日本 - 中国'!A33="","", '1) 日本 - 中国'!A33)</f>
        <v>41</v>
      </c>
      <c r="H33" s="72" t="str">
        <f>IF('1) 日本 - 中国'!B33="","", '1) 日本 - 中国'!B33)</f>
        <v>JI HANG</v>
      </c>
      <c r="I33" s="68">
        <f>IF('1) 日本 - 中国'!C33="","", '1) 日本 - 中国'!C33)</f>
        <v>629</v>
      </c>
      <c r="J33" s="94" t="s">
        <v>77</v>
      </c>
      <c r="K33" s="95">
        <f>IF('1) 日本 - 中国'!E33="","", '1) 日本 - 中国'!E33)</f>
        <v>629</v>
      </c>
      <c r="L33" s="71" t="s">
        <v>86</v>
      </c>
      <c r="M33" s="55" t="str">
        <f>IF('1) 日本 - 中国'!G33="", "", '1) 日本 - 中国'!G33)</f>
        <v/>
      </c>
      <c r="N33" s="131">
        <f>IF('1) 日本 - 中国'!H33="", "", '1) 日本 - 中国'!H33)</f>
        <v>46298</v>
      </c>
      <c r="O33" s="59" t="str">
        <f>IF('1) 日本 - 中国'!I33="", "", '1) 日本 - 中国'!I33)</f>
        <v/>
      </c>
      <c r="P33" s="60" t="str">
        <f>IF('1) 日本 - 中国'!J33="", "", '1) 日本 - 中国'!J33)</f>
        <v/>
      </c>
      <c r="Q33" s="60" t="str">
        <f>IF('1) 日本 - 中国'!K33="", "", '1) 日本 - 中国'!K33)</f>
        <v/>
      </c>
      <c r="R33" s="131">
        <f>IF('1) 日本 - 中国'!L33="", "", '1) 日本 - 中国'!L33)</f>
        <v>46301</v>
      </c>
      <c r="S33" s="56">
        <f>IF('1) 日本 - 中国'!M33="", "", '1) 日本 - 中国'!M33)</f>
        <v>46301</v>
      </c>
      <c r="T33" s="131">
        <f>IF('1) 日本 - 中国'!N33="", "", '1) 日本 - 中国'!N33)</f>
        <v>46301</v>
      </c>
      <c r="U33" s="56">
        <f>IF('1) 日本 - 中国'!O33="", "", '1) 日本 - 中国'!O33)</f>
        <v>46302</v>
      </c>
      <c r="V33" s="131">
        <f>IF('1) 日本 - 中国'!P33="", "", '1) 日本 - 中国'!P33)</f>
        <v>46302</v>
      </c>
      <c r="W33" s="131" t="str">
        <f>IF('1) 日本 - 中国'!Q33="", "", '1) 日本 - 中国'!Q33)</f>
        <v/>
      </c>
      <c r="X33" s="131" t="str">
        <f>IF('1) 日本 - 中国'!R33="", "", '1) 日本 - 中国'!R33)</f>
        <v/>
      </c>
      <c r="Y33" s="57" t="str">
        <f>IF('1) 日本 - 中国'!S33="", "", '1) 日本 - 中国'!S33)</f>
        <v/>
      </c>
      <c r="Z33" s="57" t="str">
        <f>IF('1) 日本 - 中国'!T33="", "", '1) 日本 - 中国'!T33)</f>
        <v/>
      </c>
      <c r="AA33" s="57">
        <f>IF('1) 日本 - 中国'!U33="", "", '1) 日本 - 中国'!U33)</f>
        <v>46305</v>
      </c>
    </row>
    <row r="34" spans="1:27" s="96" customFormat="1" ht="15" customHeight="1">
      <c r="A34" s="55" t="str">
        <f t="shared" ref="A34:A38" si="22">IF(B34="","",B34-1)</f>
        <v/>
      </c>
      <c r="B34" s="55" t="str">
        <f t="shared" ref="B34:B38" si="23">IF(C34="","",C34-1)</f>
        <v/>
      </c>
      <c r="C34" s="55" t="str">
        <f t="shared" ref="C34:C38" si="24">IF(E34="","",E34-3)</f>
        <v/>
      </c>
      <c r="D34" s="55"/>
      <c r="E34" s="55" t="str">
        <f t="shared" ref="E34:E38" si="25">IF(N34="","",N34-2)</f>
        <v/>
      </c>
      <c r="F34" s="55"/>
      <c r="G34" s="54" t="str">
        <f>IF('1) 日本 - 中国'!A34="","", '1) 日本 - 中国'!A34)</f>
        <v/>
      </c>
      <c r="H34" s="72" t="str">
        <f>IF('1) 日本 - 中国'!B34="","", '1) 日本 - 中国'!B34)</f>
        <v/>
      </c>
      <c r="I34" s="68" t="str">
        <f>IF('1) 日本 - 中国'!C34="","", '1) 日本 - 中国'!C34)</f>
        <v/>
      </c>
      <c r="J34" s="94" t="s">
        <v>77</v>
      </c>
      <c r="K34" s="95" t="str">
        <f>IF('1) 日本 - 中国'!E34="","", '1) 日本 - 中国'!E34)</f>
        <v/>
      </c>
      <c r="L34" s="71" t="s">
        <v>86</v>
      </c>
      <c r="M34" s="55" t="str">
        <f>IF('1) 日本 - 中国'!G34="", "", '1) 日本 - 中国'!G34)</f>
        <v/>
      </c>
      <c r="N34" s="131" t="str">
        <f>IF('1) 日本 - 中国'!H34="", "", '1) 日本 - 中国'!H34)</f>
        <v/>
      </c>
      <c r="O34" s="59" t="str">
        <f>IF('1) 日本 - 中国'!I34="", "", '1) 日本 - 中国'!I34)</f>
        <v/>
      </c>
      <c r="P34" s="60" t="str">
        <f>IF('1) 日本 - 中国'!J34="", "", '1) 日本 - 中国'!J34)</f>
        <v/>
      </c>
      <c r="Q34" s="131" t="str">
        <f>IF('1) 日本 - 中国'!K34="", "", '1) 日本 - 中国'!K34)</f>
        <v/>
      </c>
      <c r="R34" s="131" t="str">
        <f>IF('1) 日本 - 中国'!L34="", "", '1) 日本 - 中国'!L34)</f>
        <v/>
      </c>
      <c r="S34" s="56" t="str">
        <f>IF('1) 日本 - 中国'!M34="", "", '1) 日本 - 中国'!M34)</f>
        <v/>
      </c>
      <c r="T34" s="131" t="str">
        <f>IF('1) 日本 - 中国'!N34="", "", '1) 日本 - 中国'!N34)</f>
        <v/>
      </c>
      <c r="U34" s="56" t="str">
        <f>IF('1) 日本 - 中国'!O34="", "", '1) 日本 - 中国'!O34)</f>
        <v/>
      </c>
      <c r="V34" s="131" t="str">
        <f>IF('1) 日本 - 中国'!P34="", "", '1) 日本 - 中国'!P34)</f>
        <v/>
      </c>
      <c r="W34" s="131" t="str">
        <f>IF('1) 日本 - 中国'!Q34="", "", '1) 日本 - 中国'!Q34)</f>
        <v/>
      </c>
      <c r="X34" s="131" t="str">
        <f>IF('1) 日本 - 中国'!R34="", "", '1) 日本 - 中国'!R34)</f>
        <v/>
      </c>
      <c r="Y34" s="131" t="str">
        <f>IF('1) 日本 - 中国'!S34="", "", '1) 日本 - 中国'!S34)</f>
        <v/>
      </c>
      <c r="Z34" s="131" t="str">
        <f>IF('1) 日本 - 中国'!T34="", "", '1) 日本 - 中国'!T34)</f>
        <v/>
      </c>
      <c r="AA34" s="131" t="str">
        <f>IF('1) 日本 - 中国'!U34="", "", '1) 日本 - 中国'!U34)</f>
        <v/>
      </c>
    </row>
    <row r="35" spans="1:27" s="96" customFormat="1" ht="15" customHeight="1">
      <c r="A35" s="55" t="str">
        <f t="shared" si="22"/>
        <v/>
      </c>
      <c r="B35" s="55" t="str">
        <f t="shared" si="23"/>
        <v/>
      </c>
      <c r="C35" s="55" t="str">
        <f t="shared" si="24"/>
        <v/>
      </c>
      <c r="D35" s="55"/>
      <c r="E35" s="55" t="str">
        <f t="shared" si="25"/>
        <v/>
      </c>
      <c r="F35" s="55"/>
      <c r="G35" s="58" t="str">
        <f>IF('1) 日本 - 中国'!A35="","", '1) 日本 - 中国'!A35)</f>
        <v/>
      </c>
      <c r="H35" s="72" t="str">
        <f>IF('1) 日本 - 中国'!B35="","", '1) 日本 - 中国'!B35)</f>
        <v/>
      </c>
      <c r="I35" s="68" t="str">
        <f>IF('1) 日本 - 中国'!C35="","", '1) 日本 - 中国'!C35)</f>
        <v/>
      </c>
      <c r="J35" s="94" t="s">
        <v>77</v>
      </c>
      <c r="K35" s="95" t="str">
        <f>IF('1) 日本 - 中国'!E35="","", '1) 日本 - 中国'!E35)</f>
        <v/>
      </c>
      <c r="L35" s="71" t="s">
        <v>86</v>
      </c>
      <c r="M35" s="55" t="str">
        <f>IF('1) 日本 - 中国'!G35="", "", '1) 日本 - 中国'!G35)</f>
        <v/>
      </c>
      <c r="N35" s="131" t="str">
        <f>IF('1) 日本 - 中国'!H35="", "", '1) 日本 - 中国'!H35)</f>
        <v/>
      </c>
      <c r="O35" s="59" t="str">
        <f>IF('1) 日本 - 中国'!I35="", "", '1) 日本 - 中国'!I35)</f>
        <v/>
      </c>
      <c r="P35" s="60" t="str">
        <f>IF('1) 日本 - 中国'!J35="", "", '1) 日本 - 中国'!J35)</f>
        <v/>
      </c>
      <c r="Q35" s="131" t="str">
        <f>IF('1) 日本 - 中国'!K35="", "", '1) 日本 - 中国'!K35)</f>
        <v/>
      </c>
      <c r="R35" s="131" t="str">
        <f>IF('1) 日本 - 中国'!L35="", "", '1) 日本 - 中国'!L35)</f>
        <v/>
      </c>
      <c r="S35" s="56" t="str">
        <f>IF('1) 日本 - 中国'!M35="", "", '1) 日本 - 中国'!M35)</f>
        <v/>
      </c>
      <c r="T35" s="131" t="str">
        <f>IF('1) 日本 - 中国'!N35="", "", '1) 日本 - 中国'!N35)</f>
        <v/>
      </c>
      <c r="U35" s="56" t="str">
        <f>IF('1) 日本 - 中国'!O35="", "", '1) 日本 - 中国'!O35)</f>
        <v/>
      </c>
      <c r="V35" s="131" t="str">
        <f>IF('1) 日本 - 中国'!P35="", "", '1) 日本 - 中国'!P35)</f>
        <v/>
      </c>
      <c r="W35" s="131" t="str">
        <f>IF('1) 日本 - 中国'!Q35="", "", '1) 日本 - 中国'!Q35)</f>
        <v/>
      </c>
      <c r="X35" s="131" t="str">
        <f>IF('1) 日本 - 中国'!R35="", "", '1) 日本 - 中国'!R35)</f>
        <v/>
      </c>
      <c r="Y35" s="57" t="str">
        <f>IF('1) 日本 - 中国'!S35="", "", '1) 日本 - 中国'!S35)</f>
        <v/>
      </c>
      <c r="Z35" s="57" t="str">
        <f>IF('1) 日本 - 中国'!T35="", "", '1) 日本 - 中国'!T35)</f>
        <v/>
      </c>
      <c r="AA35" s="57" t="str">
        <f>IF('1) 日本 - 中国'!U35="", "", '1) 日本 - 中国'!U35)</f>
        <v/>
      </c>
    </row>
    <row r="36" spans="1:27" s="96" customFormat="1" ht="15" customHeight="1">
      <c r="A36" s="131" t="str">
        <f t="shared" si="22"/>
        <v/>
      </c>
      <c r="B36" s="131" t="str">
        <f t="shared" si="23"/>
        <v/>
      </c>
      <c r="C36" s="131" t="str">
        <f t="shared" si="24"/>
        <v/>
      </c>
      <c r="D36" s="131"/>
      <c r="E36" s="131" t="str">
        <f t="shared" si="25"/>
        <v/>
      </c>
      <c r="F36" s="131"/>
      <c r="G36" s="54" t="str">
        <f>IF('1) 日本 - 中国'!A36="","", '1) 日本 - 中国'!A36)</f>
        <v/>
      </c>
      <c r="H36" s="72" t="str">
        <f>IF('1) 日本 - 中国'!B36="","", '1) 日本 - 中国'!B36)</f>
        <v/>
      </c>
      <c r="I36" s="68" t="str">
        <f>IF('1) 日本 - 中国'!C36="","", '1) 日本 - 中国'!C36)</f>
        <v/>
      </c>
      <c r="J36" s="94" t="s">
        <v>77</v>
      </c>
      <c r="K36" s="95" t="str">
        <f>IF('1) 日本 - 中国'!E36="","", '1) 日本 - 中国'!E36)</f>
        <v/>
      </c>
      <c r="L36" s="71" t="s">
        <v>86</v>
      </c>
      <c r="M36" s="55" t="str">
        <f>IF('1) 日本 - 中国'!G36="", "", '1) 日本 - 中国'!G36)</f>
        <v/>
      </c>
      <c r="N36" s="131" t="str">
        <f>IF('1) 日本 - 中国'!H36="", "", '1) 日本 - 中国'!H36)</f>
        <v/>
      </c>
      <c r="O36" s="59" t="str">
        <f>IF('1) 日本 - 中国'!I36="", "", '1) 日本 - 中国'!I36)</f>
        <v/>
      </c>
      <c r="P36" s="60" t="str">
        <f>IF('1) 日本 - 中国'!J36="", "", '1) 日本 - 中国'!J36)</f>
        <v/>
      </c>
      <c r="Q36" s="131" t="str">
        <f>IF('1) 日本 - 中国'!K36="", "", '1) 日本 - 中国'!K36)</f>
        <v/>
      </c>
      <c r="R36" s="131" t="str">
        <f>IF('1) 日本 - 中国'!L36="", "", '1) 日本 - 中国'!L36)</f>
        <v/>
      </c>
      <c r="S36" s="56" t="str">
        <f>IF('1) 日本 - 中国'!M36="", "", '1) 日本 - 中国'!M36)</f>
        <v/>
      </c>
      <c r="T36" s="131" t="str">
        <f>IF('1) 日本 - 中国'!N36="", "", '1) 日本 - 中国'!N36)</f>
        <v/>
      </c>
      <c r="U36" s="56" t="str">
        <f>IF('1) 日本 - 中国'!O36="", "", '1) 日本 - 中国'!O36)</f>
        <v/>
      </c>
      <c r="V36" s="131" t="str">
        <f>IF('1) 日本 - 中国'!P36="", "", '1) 日本 - 中国'!P36)</f>
        <v/>
      </c>
      <c r="W36" s="131" t="str">
        <f>IF('1) 日本 - 中国'!Q36="", "", '1) 日本 - 中国'!Q36)</f>
        <v/>
      </c>
      <c r="X36" s="131" t="str">
        <f>IF('1) 日本 - 中国'!R36="", "", '1) 日本 - 中国'!R36)</f>
        <v/>
      </c>
      <c r="Y36" s="131" t="str">
        <f>IF('1) 日本 - 中国'!S36="", "", '1) 日本 - 中国'!S36)</f>
        <v/>
      </c>
      <c r="Z36" s="131" t="str">
        <f>IF('1) 日本 - 中国'!T36="", "", '1) 日本 - 中国'!T36)</f>
        <v/>
      </c>
      <c r="AA36" s="131" t="str">
        <f>IF('1) 日本 - 中国'!U36="", "", '1) 日本 - 中国'!U36)</f>
        <v/>
      </c>
    </row>
    <row r="37" spans="1:27" s="96" customFormat="1" ht="15" customHeight="1">
      <c r="A37" s="55" t="str">
        <f t="shared" si="22"/>
        <v/>
      </c>
      <c r="B37" s="55" t="str">
        <f t="shared" si="23"/>
        <v/>
      </c>
      <c r="C37" s="55" t="str">
        <f t="shared" si="24"/>
        <v/>
      </c>
      <c r="D37" s="55"/>
      <c r="E37" s="55" t="str">
        <f t="shared" si="25"/>
        <v/>
      </c>
      <c r="F37" s="55"/>
      <c r="G37" s="54" t="str">
        <f>IF('1) 日本 - 中国'!A37="","", '1) 日本 - 中国'!A37)</f>
        <v/>
      </c>
      <c r="H37" s="72" t="str">
        <f>IF('1) 日本 - 中国'!B37="","", '1) 日本 - 中国'!B37)</f>
        <v/>
      </c>
      <c r="I37" s="68" t="str">
        <f>IF('1) 日本 - 中国'!C37="","", '1) 日本 - 中国'!C37)</f>
        <v/>
      </c>
      <c r="J37" s="94" t="s">
        <v>77</v>
      </c>
      <c r="K37" s="95" t="str">
        <f>IF('1) 日本 - 中国'!E37="","", '1) 日本 - 中国'!E37)</f>
        <v/>
      </c>
      <c r="L37" s="71" t="s">
        <v>86</v>
      </c>
      <c r="M37" s="55" t="str">
        <f>IF('1) 日本 - 中国'!G37="", "", '1) 日本 - 中国'!G37)</f>
        <v/>
      </c>
      <c r="N37" s="131" t="str">
        <f>IF('1) 日本 - 中国'!H37="", "", '1) 日本 - 中国'!H37)</f>
        <v/>
      </c>
      <c r="O37" s="59" t="str">
        <f>IF('1) 日本 - 中国'!I37="", "", '1) 日本 - 中国'!I37)</f>
        <v/>
      </c>
      <c r="P37" s="60" t="str">
        <f>IF('1) 日本 - 中国'!J37="", "", '1) 日本 - 中国'!J37)</f>
        <v/>
      </c>
      <c r="Q37" s="131" t="str">
        <f>IF('1) 日本 - 中国'!K37="", "", '1) 日本 - 中国'!K37)</f>
        <v/>
      </c>
      <c r="R37" s="131" t="str">
        <f>IF('1) 日本 - 中国'!L37="", "", '1) 日本 - 中国'!L37)</f>
        <v/>
      </c>
      <c r="S37" s="56" t="str">
        <f>IF('1) 日本 - 中国'!M37="", "", '1) 日本 - 中国'!M37)</f>
        <v/>
      </c>
      <c r="T37" s="131" t="str">
        <f>IF('1) 日本 - 中国'!N37="", "", '1) 日本 - 中国'!N37)</f>
        <v/>
      </c>
      <c r="U37" s="56" t="str">
        <f>IF('1) 日本 - 中国'!O37="", "", '1) 日本 - 中国'!O37)</f>
        <v/>
      </c>
      <c r="V37" s="131" t="str">
        <f>IF('1) 日本 - 中国'!P37="", "", '1) 日本 - 中国'!P37)</f>
        <v/>
      </c>
      <c r="W37" s="131" t="str">
        <f>IF('1) 日本 - 中国'!Q37="", "", '1) 日本 - 中国'!Q37)</f>
        <v/>
      </c>
      <c r="X37" s="131" t="str">
        <f>IF('1) 日本 - 中国'!R37="", "", '1) 日本 - 中国'!R37)</f>
        <v/>
      </c>
      <c r="Y37" s="131" t="str">
        <f>IF('1) 日本 - 中国'!S37="", "", '1) 日本 - 中国'!S37)</f>
        <v/>
      </c>
      <c r="Z37" s="131" t="str">
        <f>IF('1) 日本 - 中国'!T37="", "", '1) 日本 - 中国'!T37)</f>
        <v/>
      </c>
      <c r="AA37" s="131" t="str">
        <f>IF('1) 日本 - 中国'!U37="", "", '1) 日本 - 中国'!U37)</f>
        <v/>
      </c>
    </row>
    <row r="38" spans="1:27" s="96" customFormat="1" ht="15" customHeight="1">
      <c r="A38" s="107" t="str">
        <f t="shared" si="22"/>
        <v/>
      </c>
      <c r="B38" s="107" t="str">
        <f t="shared" si="23"/>
        <v/>
      </c>
      <c r="C38" s="107" t="str">
        <f t="shared" si="24"/>
        <v/>
      </c>
      <c r="D38" s="107"/>
      <c r="E38" s="107" t="str">
        <f t="shared" si="25"/>
        <v/>
      </c>
      <c r="F38" s="107"/>
      <c r="G38" s="111" t="str">
        <f>IF('1) 日本 - 中国'!A38="","", '1) 日本 - 中国'!A38)</f>
        <v/>
      </c>
      <c r="H38" s="98" t="str">
        <f>IF('1) 日本 - 中国'!B38="","", '1) 日本 - 中国'!B38)</f>
        <v/>
      </c>
      <c r="I38" s="99" t="str">
        <f>IF('1) 日本 - 中国'!C38="","", '1) 日本 - 中国'!C38)</f>
        <v/>
      </c>
      <c r="J38" s="100" t="s">
        <v>77</v>
      </c>
      <c r="K38" s="101" t="str">
        <f>IF('1) 日本 - 中国'!E38="","", '1) 日本 - 中国'!E38)</f>
        <v/>
      </c>
      <c r="L38" s="102" t="s">
        <v>86</v>
      </c>
      <c r="M38" s="107" t="str">
        <f>IF('1) 日本 - 中国'!G38="", "", '1) 日本 - 中国'!G38)</f>
        <v/>
      </c>
      <c r="N38" s="97" t="str">
        <f>IF('1) 日本 - 中国'!H38="", "", '1) 日本 - 中国'!H38)</f>
        <v/>
      </c>
      <c r="O38" s="108" t="str">
        <f>IF('1) 日本 - 中国'!I38="", "", '1) 日本 - 中国'!I38)</f>
        <v/>
      </c>
      <c r="P38" s="109" t="str">
        <f>IF('1) 日本 - 中国'!J38="", "", '1) 日本 - 中国'!J38)</f>
        <v/>
      </c>
      <c r="Q38" s="97" t="str">
        <f>IF('1) 日本 - 中国'!K38="", "", '1) 日本 - 中国'!K38)</f>
        <v/>
      </c>
      <c r="R38" s="97" t="str">
        <f>IF('1) 日本 - 中国'!L38="", "", '1) 日本 - 中国'!L38)</f>
        <v/>
      </c>
      <c r="S38" s="110" t="str">
        <f>IF('1) 日本 - 中国'!M38="", "", '1) 日本 - 中国'!M38)</f>
        <v/>
      </c>
      <c r="T38" s="97" t="str">
        <f>IF('1) 日本 - 中国'!N38="", "", '1) 日本 - 中国'!N38)</f>
        <v/>
      </c>
      <c r="U38" s="110" t="str">
        <f>IF('1) 日本 - 中国'!O38="", "", '1) 日本 - 中国'!O38)</f>
        <v/>
      </c>
      <c r="V38" s="97" t="str">
        <f>IF('1) 日本 - 中国'!P38="", "", '1) 日本 - 中国'!P38)</f>
        <v/>
      </c>
      <c r="W38" s="97" t="str">
        <f>IF('1) 日本 - 中国'!Q38="", "", '1) 日本 - 中国'!Q38)</f>
        <v/>
      </c>
      <c r="X38" s="97" t="str">
        <f>IF('1) 日本 - 中国'!R38="", "", '1) 日本 - 中国'!R38)</f>
        <v/>
      </c>
      <c r="Y38" s="97" t="str">
        <f>IF('1) 日本 - 中国'!S38="", "", '1) 日本 - 中国'!S38)</f>
        <v/>
      </c>
      <c r="Z38" s="97" t="str">
        <f>IF('1) 日本 - 中国'!T38="", "", '1) 日本 - 中国'!T38)</f>
        <v/>
      </c>
      <c r="AA38" s="97" t="str">
        <f>IF('1) 日本 - 中国'!U38="", "", '1) 日本 - 中国'!U38)</f>
        <v/>
      </c>
    </row>
    <row r="39" spans="1:27" ht="15" customHeight="1">
      <c r="G39" s="31" t="s">
        <v>67</v>
      </c>
      <c r="H39" s="112"/>
      <c r="I39" s="113"/>
      <c r="J39" s="113"/>
      <c r="K39" s="113"/>
      <c r="L39" s="113"/>
      <c r="M39" s="67"/>
      <c r="N39" s="8"/>
      <c r="O39" s="7"/>
      <c r="P39" s="7"/>
      <c r="Q39" s="7"/>
      <c r="R39" s="7"/>
      <c r="S39" s="7"/>
      <c r="T39" s="8"/>
      <c r="U39" s="7"/>
    </row>
    <row r="40" spans="1:27" s="31" customFormat="1" ht="15" customHeight="1">
      <c r="G40" s="96"/>
      <c r="H40" s="96"/>
      <c r="I40" s="96"/>
      <c r="J40" s="96"/>
      <c r="K40" s="96"/>
      <c r="L40" s="96"/>
      <c r="M40" s="106"/>
      <c r="N40" s="96"/>
      <c r="O40" s="96"/>
      <c r="P40" s="96"/>
      <c r="Q40" s="96"/>
      <c r="R40" s="106"/>
      <c r="S40" s="106"/>
      <c r="T40" s="106"/>
      <c r="U40" s="106"/>
      <c r="V40" s="96"/>
      <c r="W40" s="96"/>
      <c r="X40" s="96"/>
      <c r="Y40" s="96"/>
      <c r="Z40" s="106"/>
      <c r="AA40" s="106"/>
    </row>
    <row r="41" spans="1:27" s="31" customFormat="1" ht="15" customHeight="1">
      <c r="G41" s="96"/>
      <c r="H41" s="96"/>
      <c r="I41" s="96"/>
      <c r="J41" s="96"/>
      <c r="K41" s="96"/>
      <c r="L41" s="96"/>
      <c r="M41" s="106"/>
      <c r="N41" s="96"/>
      <c r="O41" s="96"/>
      <c r="P41" s="96"/>
      <c r="Q41" s="96"/>
      <c r="R41" s="106"/>
      <c r="S41" s="106"/>
      <c r="T41" s="106"/>
      <c r="U41" s="106"/>
      <c r="V41" s="96"/>
      <c r="W41" s="96"/>
      <c r="X41" s="96"/>
      <c r="Y41" s="96"/>
      <c r="Z41" s="106"/>
      <c r="AA41" s="106"/>
    </row>
    <row r="42" spans="1:27" s="31" customFormat="1" ht="15" customHeight="1">
      <c r="M42" s="38"/>
      <c r="N42" s="96"/>
      <c r="O42" s="96"/>
      <c r="P42" s="96"/>
      <c r="Q42" s="96"/>
      <c r="R42" s="38"/>
      <c r="S42" s="106"/>
      <c r="T42" s="106"/>
      <c r="U42" s="106"/>
      <c r="V42" s="96"/>
      <c r="W42" s="96"/>
      <c r="X42" s="96"/>
      <c r="Y42" s="96"/>
      <c r="Z42" s="106"/>
      <c r="AA42" s="106"/>
    </row>
    <row r="43" spans="1:27" s="31" customFormat="1" ht="15" customHeight="1"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</row>
    <row r="44" spans="1:27" s="31" customFormat="1" ht="15" customHeight="1"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</row>
    <row r="45" spans="1:27" s="96" customFormat="1" ht="15" customHeight="1">
      <c r="G45" s="115"/>
      <c r="H45" s="116"/>
      <c r="I45" s="117"/>
      <c r="J45" s="117"/>
      <c r="K45" s="117"/>
      <c r="L45" s="11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s="96" customFormat="1" ht="15" customHeight="1">
      <c r="G46" s="115"/>
      <c r="H46" s="116"/>
      <c r="I46" s="117"/>
      <c r="J46" s="117"/>
      <c r="K46" s="117"/>
      <c r="L46" s="11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s="96" customFormat="1" ht="15" customHeight="1">
      <c r="G47" s="115"/>
      <c r="H47" s="116"/>
      <c r="I47" s="117"/>
      <c r="J47" s="117"/>
      <c r="K47" s="117"/>
      <c r="L47" s="11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s="31" customFormat="1" ht="15" customHeight="1">
      <c r="G48" s="115"/>
      <c r="H48" s="116"/>
      <c r="I48" s="117"/>
      <c r="J48" s="117"/>
      <c r="K48" s="117"/>
      <c r="L48" s="11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7:27" s="31" customFormat="1" ht="15" customHeight="1">
      <c r="G49" s="115"/>
      <c r="H49" s="116"/>
      <c r="I49" s="117"/>
      <c r="J49" s="117"/>
      <c r="K49" s="117"/>
      <c r="L49" s="11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7:27" s="31" customFormat="1" ht="15" customHeight="1">
      <c r="G50" s="115"/>
      <c r="H50" s="116"/>
      <c r="I50" s="117"/>
      <c r="J50" s="117"/>
      <c r="K50" s="117"/>
      <c r="L50" s="11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7:27" s="96" customFormat="1" ht="15" customHeight="1">
      <c r="G51" s="115"/>
      <c r="H51" s="116"/>
      <c r="I51" s="117"/>
      <c r="J51" s="117"/>
      <c r="K51" s="117"/>
      <c r="L51" s="11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7:27" s="96" customFormat="1" ht="15" customHeight="1">
      <c r="G52" s="115"/>
      <c r="H52" s="116"/>
      <c r="I52" s="117"/>
      <c r="J52" s="117"/>
      <c r="K52" s="117"/>
      <c r="L52" s="11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7:27" s="96" customFormat="1" ht="15" customHeight="1">
      <c r="G53" s="115"/>
      <c r="H53" s="116"/>
      <c r="I53" s="117"/>
      <c r="J53" s="117"/>
      <c r="K53" s="117"/>
      <c r="L53" s="11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7:27" s="96" customFormat="1" ht="15" customHeight="1">
      <c r="G54" s="115"/>
      <c r="H54" s="116"/>
      <c r="I54" s="117"/>
      <c r="J54" s="117"/>
      <c r="K54" s="117"/>
      <c r="L54" s="11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7:27" s="96" customFormat="1" ht="15" customHeight="1">
      <c r="G55" s="115"/>
      <c r="H55" s="116"/>
      <c r="I55" s="117"/>
      <c r="J55" s="117"/>
      <c r="K55" s="117"/>
      <c r="L55" s="11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7:27" s="96" customFormat="1" ht="15" customHeight="1">
      <c r="G56" s="115"/>
      <c r="H56" s="116"/>
      <c r="I56" s="117"/>
      <c r="J56" s="117"/>
      <c r="K56" s="117"/>
      <c r="L56" s="11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7:27" s="31" customFormat="1" ht="15" customHeight="1">
      <c r="G57" s="96"/>
    </row>
    <row r="58" spans="7:27" s="31" customFormat="1" ht="15" customHeight="1"/>
    <row r="59" spans="7:27" s="31" customFormat="1" ht="15" customHeight="1"/>
    <row r="60" spans="7:27" s="31" customFormat="1" ht="15" customHeight="1">
      <c r="G60" s="38"/>
    </row>
    <row r="61" spans="7:27" s="31" customFormat="1" ht="15" customHeight="1"/>
    <row r="62" spans="7:27" s="31" customFormat="1" ht="15" customHeight="1"/>
    <row r="63" spans="7:27" s="31" customFormat="1" ht="15" customHeight="1"/>
    <row r="64" spans="7:27" s="31" customFormat="1" ht="15" customHeight="1"/>
    <row r="65" spans="1:27" s="31" customFormat="1" ht="15" customHeight="1">
      <c r="I65" s="96"/>
      <c r="J65" s="96"/>
      <c r="K65" s="96"/>
      <c r="L65" s="96"/>
    </row>
    <row r="66" spans="1:27" s="31" customFormat="1" ht="15" customHeight="1"/>
    <row r="67" spans="1:27" s="31" customFormat="1" ht="15" customHeight="1"/>
    <row r="68" spans="1:27" s="31" customFormat="1" ht="15" customHeight="1"/>
    <row r="69" spans="1:27" ht="15.75" customHeight="1">
      <c r="A69" s="93"/>
      <c r="B69" s="93"/>
      <c r="C69" s="93"/>
      <c r="D69" s="118"/>
      <c r="E69" s="93"/>
      <c r="F69" s="118"/>
      <c r="G69" s="93"/>
      <c r="H69" s="93"/>
      <c r="I69" s="119"/>
      <c r="J69" s="119"/>
      <c r="K69" s="119"/>
      <c r="L69" s="119"/>
      <c r="M69" s="119"/>
      <c r="N69" s="119"/>
      <c r="O69" s="118"/>
      <c r="P69" s="23"/>
      <c r="Q69" s="118"/>
      <c r="R69" s="119"/>
      <c r="S69" s="93"/>
      <c r="T69" s="23"/>
      <c r="U69" s="93"/>
      <c r="V69" s="93"/>
      <c r="W69" s="23"/>
      <c r="X69" s="23"/>
      <c r="Y69" s="23"/>
      <c r="Z69" s="23"/>
      <c r="AA69" s="23"/>
    </row>
    <row r="70" spans="1:27" ht="15.75" customHeight="1">
      <c r="A70" s="93"/>
      <c r="B70" s="93"/>
      <c r="C70" s="93"/>
      <c r="D70" s="118"/>
      <c r="E70" s="93"/>
      <c r="F70" s="118"/>
      <c r="G70" s="93"/>
      <c r="H70" s="93"/>
      <c r="I70" s="119"/>
      <c r="J70" s="119"/>
      <c r="K70" s="119"/>
      <c r="L70" s="119"/>
      <c r="M70" s="119"/>
      <c r="N70" s="119"/>
      <c r="O70" s="118"/>
      <c r="P70" s="23"/>
      <c r="Q70" s="118"/>
      <c r="R70" s="119"/>
      <c r="S70" s="93"/>
      <c r="T70" s="23"/>
      <c r="U70" s="93"/>
      <c r="V70" s="93"/>
      <c r="W70" s="23"/>
      <c r="X70" s="23"/>
      <c r="Y70" s="23"/>
      <c r="Z70" s="23"/>
      <c r="AA70" s="23"/>
    </row>
    <row r="71" spans="1:27" ht="15.75" customHeight="1">
      <c r="D71" s="22"/>
      <c r="F71" s="22"/>
      <c r="G71" s="120"/>
      <c r="H71" s="120"/>
      <c r="O71" s="22"/>
      <c r="P71" s="22"/>
      <c r="Q71" s="22"/>
      <c r="T71" s="22"/>
      <c r="W71" s="22"/>
      <c r="X71" s="22"/>
      <c r="Y71" s="22"/>
      <c r="Z71" s="22"/>
      <c r="AA71" s="22"/>
    </row>
    <row r="73" spans="1:27" ht="15.75" customHeight="1">
      <c r="D73" s="23"/>
      <c r="F73" s="23"/>
      <c r="G73" s="93"/>
      <c r="H73" s="93"/>
      <c r="I73" s="93"/>
      <c r="J73" s="93"/>
      <c r="K73" s="93"/>
      <c r="L73" s="93"/>
      <c r="M73" s="93"/>
      <c r="N73" s="93"/>
      <c r="O73" s="23"/>
      <c r="P73" s="23"/>
      <c r="Q73" s="23"/>
      <c r="R73" s="93"/>
      <c r="S73" s="93"/>
      <c r="T73" s="23"/>
      <c r="U73" s="93"/>
      <c r="V73" s="93"/>
      <c r="W73" s="23"/>
      <c r="X73" s="23"/>
      <c r="Y73" s="23"/>
      <c r="Z73" s="23"/>
      <c r="AA73" s="23"/>
    </row>
    <row r="74" spans="1:27" ht="15.75" customHeight="1">
      <c r="D74" s="23"/>
      <c r="F74" s="23"/>
      <c r="G74" s="93"/>
      <c r="H74" s="93"/>
      <c r="I74" s="93"/>
      <c r="J74" s="93"/>
      <c r="K74" s="93"/>
      <c r="L74" s="93"/>
      <c r="M74" s="93"/>
      <c r="N74" s="93"/>
      <c r="O74" s="23"/>
      <c r="P74" s="23"/>
      <c r="Q74" s="23"/>
      <c r="R74" s="93"/>
      <c r="S74" s="93"/>
      <c r="T74" s="23"/>
      <c r="U74" s="93"/>
      <c r="V74" s="93"/>
      <c r="W74" s="23"/>
      <c r="X74" s="23"/>
      <c r="Y74" s="23"/>
      <c r="Z74" s="23"/>
      <c r="AA74" s="23"/>
    </row>
    <row r="75" spans="1:27" ht="15.75" customHeight="1">
      <c r="D75" s="22"/>
      <c r="F75" s="22"/>
      <c r="O75" s="22"/>
      <c r="P75" s="22"/>
      <c r="Q75" s="22"/>
      <c r="T75" s="22"/>
      <c r="W75" s="22"/>
      <c r="X75" s="22"/>
      <c r="Y75" s="22"/>
      <c r="Z75" s="22"/>
      <c r="AA75" s="22"/>
    </row>
  </sheetData>
  <mergeCells count="13">
    <mergeCell ref="G25:G26"/>
    <mergeCell ref="H25:H26"/>
    <mergeCell ref="I25:L25"/>
    <mergeCell ref="I26:J26"/>
    <mergeCell ref="K26:L26"/>
    <mergeCell ref="G1:M3"/>
    <mergeCell ref="R1:T2"/>
    <mergeCell ref="G4:N4"/>
    <mergeCell ref="G8:G9"/>
    <mergeCell ref="H8:H9"/>
    <mergeCell ref="I8:L8"/>
    <mergeCell ref="I9:J9"/>
    <mergeCell ref="K9:L9"/>
  </mergeCells>
  <phoneticPr fontId="17"/>
  <printOptions horizontalCentered="1"/>
  <pageMargins left="0.39370078740157483" right="0.39370078740157483" top="0.39370078740157483" bottom="0.39370078740157483" header="0" footer="0"/>
  <pageSetup paperSize="9" scale="61" orientation="landscape" cellComments="asDisplayed" horizontalDpi="4294967293" r:id="rId1"/>
  <headerFooter>
    <oddFooter>&amp;C&amp;"Yu Mincho,太字"&amp;18&amp;A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75"/>
  <sheetViews>
    <sheetView view="pageBreakPreview" zoomScale="70" zoomScaleNormal="70" zoomScaleSheetLayoutView="70" workbookViewId="0">
      <selection activeCell="C16" sqref="C16:H21"/>
    </sheetView>
  </sheetViews>
  <sheetFormatPr defaultColWidth="7.6328125" defaultRowHeight="15.75" customHeight="1" outlineLevelCol="1"/>
  <cols>
    <col min="1" max="1" width="8.90625" style="21" customWidth="1"/>
    <col min="2" max="2" width="17.453125" style="21" bestFit="1" customWidth="1"/>
    <col min="3" max="3" width="6.90625" style="21" customWidth="1"/>
    <col min="4" max="4" width="3.36328125" style="21" customWidth="1"/>
    <col min="5" max="5" width="6.90625" style="21" customWidth="1"/>
    <col min="6" max="6" width="3.36328125" style="21" customWidth="1"/>
    <col min="7" max="7" width="13.90625" style="21" hidden="1" customWidth="1" outlineLevel="1"/>
    <col min="8" max="8" width="13.90625" style="21" customWidth="1" collapsed="1"/>
    <col min="9" max="9" width="13.90625" style="21" hidden="1" customWidth="1" outlineLevel="1"/>
    <col min="10" max="10" width="2.36328125" style="21" customWidth="1" collapsed="1"/>
    <col min="11" max="11" width="13.90625" style="21" hidden="1" customWidth="1" outlineLevel="1"/>
    <col min="12" max="12" width="13.90625" style="21" customWidth="1" collapsed="1"/>
    <col min="13" max="16" width="13.90625" style="21" customWidth="1"/>
    <col min="17" max="18" width="13.90625" style="21" hidden="1" customWidth="1" outlineLevel="1"/>
    <col min="19" max="19" width="2.36328125" style="21" customWidth="1" collapsed="1"/>
    <col min="20" max="20" width="13.90625" style="21" hidden="1" customWidth="1" outlineLevel="1"/>
    <col min="21" max="21" width="13.90625" style="21" customWidth="1" collapsed="1"/>
    <col min="22" max="22" width="2.36328125" style="21" customWidth="1"/>
    <col min="23" max="23" width="13.90625" style="21" customWidth="1"/>
    <col min="24" max="24" width="2.36328125" style="21" customWidth="1"/>
    <col min="25" max="27" width="15.90625" style="21" customWidth="1"/>
    <col min="28" max="38" width="13.90625" style="21" customWidth="1"/>
    <col min="39" max="16384" width="7.6328125" style="21"/>
  </cols>
  <sheetData>
    <row r="1" spans="1:27" ht="15.75" customHeight="1">
      <c r="A1" s="128"/>
      <c r="B1" s="128"/>
      <c r="C1" s="128"/>
      <c r="D1" s="128"/>
      <c r="E1" s="128"/>
      <c r="F1" s="128"/>
      <c r="G1" s="128"/>
      <c r="H1" s="30"/>
      <c r="I1" s="81"/>
      <c r="J1" s="81"/>
      <c r="K1" s="82"/>
      <c r="L1" s="83"/>
      <c r="M1" s="83"/>
      <c r="N1" s="83"/>
      <c r="O1" s="82"/>
      <c r="P1" s="82"/>
      <c r="Q1" s="82"/>
      <c r="R1" s="82"/>
      <c r="S1" s="82"/>
      <c r="U1" s="84"/>
      <c r="V1" s="82"/>
      <c r="W1" s="84"/>
      <c r="X1" s="82"/>
      <c r="AA1" s="80"/>
    </row>
    <row r="2" spans="1:27" ht="15.75" customHeight="1">
      <c r="A2" s="128"/>
      <c r="B2" s="128"/>
      <c r="C2" s="128"/>
      <c r="D2" s="128"/>
      <c r="E2" s="128"/>
      <c r="F2" s="128"/>
      <c r="G2" s="128"/>
      <c r="H2" s="28"/>
      <c r="I2" s="81"/>
      <c r="J2" s="81"/>
      <c r="K2" s="82"/>
      <c r="L2" s="301" t="s">
        <v>120</v>
      </c>
      <c r="M2" s="301"/>
      <c r="N2" s="301"/>
      <c r="O2" s="301"/>
      <c r="P2" s="301"/>
      <c r="Q2" s="82"/>
      <c r="R2" s="82"/>
      <c r="S2" s="82"/>
      <c r="U2" s="314" t="str">
        <f>'1) 日本 - 中国'!M2</f>
        <v>2026年8月スケジュール</v>
      </c>
      <c r="V2" s="314"/>
      <c r="W2" s="314"/>
      <c r="X2" s="314"/>
      <c r="Y2" s="314"/>
      <c r="AA2" s="80"/>
    </row>
    <row r="3" spans="1:27" ht="15.75" customHeight="1">
      <c r="A3" s="128"/>
      <c r="B3" s="128"/>
      <c r="C3" s="128"/>
      <c r="D3" s="128"/>
      <c r="E3" s="128"/>
      <c r="F3" s="128"/>
      <c r="G3" s="128"/>
      <c r="H3" s="28"/>
      <c r="I3" s="81"/>
      <c r="J3" s="81"/>
      <c r="K3" s="81"/>
      <c r="L3" s="301"/>
      <c r="M3" s="301"/>
      <c r="N3" s="301"/>
      <c r="O3" s="301"/>
      <c r="P3" s="301"/>
      <c r="T3" s="27"/>
      <c r="U3" s="314"/>
      <c r="V3" s="314"/>
      <c r="W3" s="314"/>
      <c r="X3" s="314"/>
      <c r="Y3" s="314"/>
      <c r="Z3" s="27" t="str">
        <f>'1) 日本 - 中国'!T3</f>
        <v>Update：</v>
      </c>
      <c r="AA3" s="124">
        <f>'1) 日本 - 中国'!U3</f>
        <v>46252</v>
      </c>
    </row>
    <row r="4" spans="1:27" ht="15.75" customHeight="1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311" t="s">
        <v>121</v>
      </c>
      <c r="M4" s="311"/>
      <c r="N4" s="311"/>
      <c r="O4" s="311"/>
      <c r="P4" s="311"/>
      <c r="T4" s="86"/>
      <c r="U4" s="74" t="s">
        <v>122</v>
      </c>
      <c r="V4" s="74"/>
      <c r="W4" s="87"/>
      <c r="Z4" s="86" t="str">
        <f>'1) 日本 - 中国'!T4</f>
        <v>Version：</v>
      </c>
      <c r="AA4" s="87" t="str">
        <f>'1) 日本 - 中国'!U4</f>
        <v>No.585</v>
      </c>
    </row>
    <row r="5" spans="1:27" ht="15.75" customHeight="1" thickBot="1">
      <c r="A5" s="88"/>
      <c r="B5" s="88"/>
      <c r="C5" s="89"/>
      <c r="D5" s="89"/>
      <c r="E5" s="89"/>
      <c r="F5" s="89"/>
      <c r="G5" s="88"/>
      <c r="H5" s="89"/>
      <c r="I5" s="89"/>
      <c r="J5" s="89"/>
      <c r="K5" s="89"/>
      <c r="L5" s="89"/>
      <c r="M5" s="89"/>
      <c r="N5" s="89"/>
      <c r="O5" s="90"/>
      <c r="P5" s="90"/>
      <c r="Q5" s="88"/>
      <c r="R5" s="88"/>
      <c r="S5" s="88"/>
      <c r="T5" s="88"/>
      <c r="U5" s="75"/>
      <c r="V5" s="74" t="s">
        <v>4</v>
      </c>
      <c r="W5" s="88"/>
      <c r="X5" s="88"/>
      <c r="Y5" s="88"/>
      <c r="Z5" s="88"/>
      <c r="AA5" s="88"/>
    </row>
    <row r="6" spans="1:27" ht="15" customHeight="1">
      <c r="G6" s="26"/>
      <c r="L6" s="92"/>
      <c r="U6" s="24"/>
      <c r="V6" s="24"/>
    </row>
    <row r="7" spans="1:27" ht="15" customHeight="1">
      <c r="A7" s="127" t="s">
        <v>113</v>
      </c>
      <c r="B7" s="93"/>
      <c r="L7" s="23"/>
      <c r="U7" s="127"/>
      <c r="W7" s="127" t="s">
        <v>124</v>
      </c>
      <c r="Y7" s="127"/>
    </row>
    <row r="8" spans="1:27" ht="15" customHeight="1">
      <c r="A8" s="291" t="s">
        <v>6</v>
      </c>
      <c r="B8" s="270" t="s">
        <v>7</v>
      </c>
      <c r="C8" s="270" t="s">
        <v>8</v>
      </c>
      <c r="D8" s="276"/>
      <c r="E8" s="276"/>
      <c r="F8" s="277"/>
      <c r="G8" s="42"/>
      <c r="H8" s="33" t="str">
        <f>'1) 日本 - 中国'!H8</f>
        <v>上海</v>
      </c>
      <c r="I8" s="42"/>
      <c r="J8" s="33"/>
      <c r="K8" s="33"/>
      <c r="L8" s="33" t="str">
        <f>'1) 日本 - 中国'!L8</f>
        <v>中関</v>
      </c>
      <c r="M8" s="33" t="str">
        <f>'1) 日本 - 中国'!M8</f>
        <v>水島</v>
      </c>
      <c r="N8" s="33" t="str">
        <f>'1) 日本 - 中国'!N8</f>
        <v>福山</v>
      </c>
      <c r="O8" s="33" t="str">
        <f>'1) 日本 - 中国'!O8</f>
        <v>伊予三島</v>
      </c>
      <c r="P8" s="33" t="str">
        <f>'1) 日本 - 中国'!P8</f>
        <v>広島（出島）</v>
      </c>
      <c r="Q8" s="33"/>
      <c r="R8" s="33"/>
      <c r="S8" s="42"/>
      <c r="T8" s="42"/>
      <c r="U8" s="33" t="str">
        <f>'1) 日本 - 中国'!U8</f>
        <v>上海</v>
      </c>
      <c r="V8" s="42"/>
      <c r="W8" s="33" t="s">
        <v>9</v>
      </c>
      <c r="X8" s="42"/>
      <c r="Y8" s="33" t="s">
        <v>57</v>
      </c>
      <c r="Z8" s="33" t="s">
        <v>56</v>
      </c>
      <c r="AA8" s="33" t="s">
        <v>55</v>
      </c>
    </row>
    <row r="9" spans="1:27" ht="15" customHeight="1">
      <c r="A9" s="291"/>
      <c r="B9" s="271"/>
      <c r="C9" s="271" t="s">
        <v>79</v>
      </c>
      <c r="D9" s="312"/>
      <c r="E9" s="278" t="s">
        <v>80</v>
      </c>
      <c r="F9" s="280"/>
      <c r="G9" s="43"/>
      <c r="H9" s="34" t="str">
        <f>'1) 日本 - 中国'!H9</f>
        <v>火/TUE</v>
      </c>
      <c r="I9" s="43"/>
      <c r="J9" s="34"/>
      <c r="K9" s="34"/>
      <c r="L9" s="34" t="str">
        <f>'1) 日本 - 中国'!L9</f>
        <v>木/THU</v>
      </c>
      <c r="M9" s="34" t="str">
        <f>'1) 日本 - 中国'!M9</f>
        <v>金/FRI</v>
      </c>
      <c r="N9" s="34" t="str">
        <f>'1) 日本 - 中国'!N9</f>
        <v>金/FRI</v>
      </c>
      <c r="O9" s="34" t="str">
        <f>'1) 日本 - 中国'!O9</f>
        <v>土/SAT</v>
      </c>
      <c r="P9" s="34" t="str">
        <f>'1) 日本 - 中国'!P9</f>
        <v>土/SAT</v>
      </c>
      <c r="Q9" s="34"/>
      <c r="R9" s="52"/>
      <c r="S9" s="43"/>
      <c r="T9" s="43"/>
      <c r="U9" s="34" t="str">
        <f>'1) 日本 - 中国'!U9</f>
        <v>翌週火/TEU</v>
      </c>
      <c r="V9" s="43"/>
      <c r="W9" s="34" t="s">
        <v>129</v>
      </c>
      <c r="X9" s="43"/>
      <c r="Y9" s="34" t="s">
        <v>17</v>
      </c>
      <c r="Z9" s="34" t="s">
        <v>54</v>
      </c>
      <c r="AA9" s="34" t="s">
        <v>112</v>
      </c>
    </row>
    <row r="10" spans="1:27" s="31" customFormat="1" ht="15" customHeight="1">
      <c r="A10" s="58">
        <f>IF('1) 日本 - 中国'!A10="", "", '1) 日本 - 中国'!A10)</f>
        <v>35</v>
      </c>
      <c r="B10" s="168" t="str">
        <f>IF('1) 日本 - 中国'!B10="", "", '1) 日本 - 中国'!B10)</f>
        <v>REFLECTION</v>
      </c>
      <c r="C10" s="68">
        <f>IF('1) 日本 - 中国'!C10="", "", '1) 日本 - 中国'!C10)</f>
        <v>2561</v>
      </c>
      <c r="D10" s="94" t="s">
        <v>78</v>
      </c>
      <c r="E10" s="172">
        <f>IF('1) 日本 - 中国'!E10="", "", '1) 日本 - 中国'!E10)</f>
        <v>2561</v>
      </c>
      <c r="F10" s="157" t="s">
        <v>86</v>
      </c>
      <c r="G10" s="151" t="str">
        <f>IF('1) 日本 - 中国'!G10="", "", '1) 日本 - 中国'!G10)</f>
        <v/>
      </c>
      <c r="H10" s="151">
        <f>IF('1) 日本 - 中国'!H10="", "", '1) 日本 - 中国'!H10)</f>
        <v>46259</v>
      </c>
      <c r="I10" s="151" t="str">
        <f>IF('1) 日本 - 中国'!I10="", "", '1) 日本 - 中国'!I10)</f>
        <v/>
      </c>
      <c r="J10" s="151" t="str">
        <f>IF('1) 日本 - 中国'!J10="", "", '1) 日本 - 中国'!J10)</f>
        <v/>
      </c>
      <c r="K10" s="151" t="str">
        <f>IF('1) 日本 - 中国'!K10="", "", '1) 日本 - 中国'!K10)</f>
        <v/>
      </c>
      <c r="L10" s="152">
        <f>IF('1) 日本 - 中国'!L10="", "", '1) 日本 - 中国'!L10)</f>
        <v>46261</v>
      </c>
      <c r="M10" s="153">
        <f>IF('1) 日本 - 中国'!M10="", "", '1) 日本 - 中国'!M10)</f>
        <v>46262</v>
      </c>
      <c r="N10" s="153">
        <f>IF('1) 日本 - 中国'!N10="", "", '1) 日本 - 中国'!N10)</f>
        <v>46262</v>
      </c>
      <c r="O10" s="151">
        <f>IF('1) 日本 - 中国'!O10="", "", '1) 日本 - 中国'!O10)</f>
        <v>46263</v>
      </c>
      <c r="P10" s="153">
        <f>IF('1) 日本 - 中国'!P10="", "", '1) 日本 - 中国'!P10)</f>
        <v>46263</v>
      </c>
      <c r="Q10" s="151" t="str">
        <f>IF('1) 日本 - 中国'!Q10="", "", '1) 日本 - 中国'!Q10)</f>
        <v/>
      </c>
      <c r="R10" s="151" t="str">
        <f>IF('1) 日本 - 中国'!R10="", "", '1) 日本 - 中国'!R10)</f>
        <v/>
      </c>
      <c r="S10" s="151" t="str">
        <f>IF('1) 日本 - 中国'!S10="", "", '1) 日本 - 中国'!S10)</f>
        <v/>
      </c>
      <c r="T10" s="151" t="str">
        <f>IF('1) 日本 - 中国'!T10="", "", '1) 日本 - 中国'!T10)</f>
        <v/>
      </c>
      <c r="U10" s="151">
        <f>IF('1) 日本 - 中国'!U10="", "", '1) 日本 - 中国'!U10)</f>
        <v>46266</v>
      </c>
      <c r="V10" s="151"/>
      <c r="W10" s="151">
        <f>IF(U10="","",U10+2)</f>
        <v>46268</v>
      </c>
      <c r="X10" s="151"/>
      <c r="Y10" s="151">
        <f>IF(W10="","",W10+2)</f>
        <v>46270</v>
      </c>
      <c r="Z10" s="151">
        <f>IF(Y10="","",Y10+1)</f>
        <v>46271</v>
      </c>
      <c r="AA10" s="151">
        <f>IF(Z10="","",Z10+1)</f>
        <v>46272</v>
      </c>
    </row>
    <row r="11" spans="1:27" s="31" customFormat="1" ht="15" customHeight="1">
      <c r="A11" s="154">
        <f>IF('1) 日本 - 中国'!A11="", "", '1) 日本 - 中国'!A11)</f>
        <v>36</v>
      </c>
      <c r="B11" s="155" t="str">
        <f>IF('1) 日本 - 中国'!B11="", "", '1) 日本 - 中国'!B11)</f>
        <v>REFLECTION</v>
      </c>
      <c r="C11" s="147">
        <f>IF('1) 日本 - 中国'!C11="", "", '1) 日本 - 中国'!C11)</f>
        <v>2562</v>
      </c>
      <c r="D11" s="173" t="s">
        <v>78</v>
      </c>
      <c r="E11" s="172">
        <f>IF('1) 日本 - 中国'!E11="", "", '1) 日本 - 中国'!E11)</f>
        <v>2562</v>
      </c>
      <c r="F11" s="157" t="s">
        <v>86</v>
      </c>
      <c r="G11" s="153" t="str">
        <f>IF('1) 日本 - 中国'!G11="", "", '1) 日本 - 中国'!G11)</f>
        <v/>
      </c>
      <c r="H11" s="153">
        <f>IF('1) 日本 - 中国'!H11="", "", '1) 日本 - 中国'!H11)</f>
        <v>46266</v>
      </c>
      <c r="I11" s="153" t="str">
        <f>IF('1) 日本 - 中国'!I11="", "", '1) 日本 - 中国'!I11)</f>
        <v/>
      </c>
      <c r="J11" s="153" t="str">
        <f>IF('1) 日本 - 中国'!J11="", "", '1) 日本 - 中国'!J11)</f>
        <v/>
      </c>
      <c r="K11" s="153" t="str">
        <f>IF('1) 日本 - 中国'!K11="", "", '1) 日本 - 中国'!K11)</f>
        <v/>
      </c>
      <c r="L11" s="153">
        <f>IF('1) 日本 - 中国'!L11="", "", '1) 日本 - 中国'!L11)</f>
        <v>46268</v>
      </c>
      <c r="M11" s="153">
        <f>IF('1) 日本 - 中国'!M11="", "", '1) 日本 - 中国'!M11)</f>
        <v>46269</v>
      </c>
      <c r="N11" s="153">
        <f>IF('1) 日本 - 中国'!N11="", "", '1) 日本 - 中国'!N11)</f>
        <v>46269</v>
      </c>
      <c r="O11" s="153">
        <f>IF('1) 日本 - 中国'!O11="", "", '1) 日本 - 中国'!O11)</f>
        <v>46270</v>
      </c>
      <c r="P11" s="153">
        <f>IF('1) 日本 - 中国'!P11="", "", '1) 日本 - 中国'!P11)</f>
        <v>46270</v>
      </c>
      <c r="Q11" s="153" t="str">
        <f>IF('1) 日本 - 中国'!Q11="", "", '1) 日本 - 中国'!Q11)</f>
        <v/>
      </c>
      <c r="R11" s="153" t="str">
        <f>IF('1) 日本 - 中国'!R11="", "", '1) 日本 - 中国'!R11)</f>
        <v/>
      </c>
      <c r="S11" s="153" t="str">
        <f>IF('1) 日本 - 中国'!S11="", "", '1) 日本 - 中国'!S11)</f>
        <v/>
      </c>
      <c r="T11" s="153" t="str">
        <f>IF('1) 日本 - 中国'!T11="", "", '1) 日本 - 中国'!T11)</f>
        <v/>
      </c>
      <c r="U11" s="153">
        <f>IF('1) 日本 - 中国'!U11="", "", '1) 日本 - 中国'!U11)</f>
        <v>46273</v>
      </c>
      <c r="V11" s="153"/>
      <c r="W11" s="153">
        <f>IF(U11="","",U11+2)</f>
        <v>46275</v>
      </c>
      <c r="X11" s="153"/>
      <c r="Y11" s="153">
        <f>IF(W11="","",W11+2)</f>
        <v>46277</v>
      </c>
      <c r="Z11" s="153">
        <f>IF(Y11="","",Y11+1)</f>
        <v>46278</v>
      </c>
      <c r="AA11" s="153">
        <f>IF(Z11="","",Z11+1)</f>
        <v>46279</v>
      </c>
    </row>
    <row r="12" spans="1:27" s="31" customFormat="1" ht="15" customHeight="1">
      <c r="A12" s="154">
        <f>IF('1) 日本 - 中国'!A12="", "", '1) 日本 - 中国'!A12)</f>
        <v>37</v>
      </c>
      <c r="B12" s="155" t="str">
        <f>IF('1) 日本 - 中国'!B12="", "", '1) 日本 - 中国'!B12)</f>
        <v>REFLECTION</v>
      </c>
      <c r="C12" s="147">
        <f>IF('1) 日本 - 中国'!C12="", "", '1) 日本 - 中国'!C12)</f>
        <v>2563</v>
      </c>
      <c r="D12" s="173" t="s">
        <v>78</v>
      </c>
      <c r="E12" s="172">
        <f>IF('1) 日本 - 中国'!E12="", "", '1) 日本 - 中国'!E12)</f>
        <v>2563</v>
      </c>
      <c r="F12" s="157" t="s">
        <v>86</v>
      </c>
      <c r="G12" s="153" t="str">
        <f>IF('1) 日本 - 中国'!G12="", "", '1) 日本 - 中国'!G12)</f>
        <v/>
      </c>
      <c r="H12" s="153">
        <f>IF('1) 日本 - 中国'!H12="", "", '1) 日本 - 中国'!H12)</f>
        <v>46273</v>
      </c>
      <c r="I12" s="153" t="str">
        <f>IF('1) 日本 - 中国'!I12="", "", '1) 日本 - 中国'!I12)</f>
        <v/>
      </c>
      <c r="J12" s="153" t="str">
        <f>IF('1) 日本 - 中国'!J12="", "", '1) 日本 - 中国'!J12)</f>
        <v/>
      </c>
      <c r="K12" s="153" t="str">
        <f>IF('1) 日本 - 中国'!K12="", "", '1) 日本 - 中国'!K12)</f>
        <v/>
      </c>
      <c r="L12" s="153">
        <f>IF('1) 日本 - 中国'!L12="", "", '1) 日本 - 中国'!L12)</f>
        <v>46275</v>
      </c>
      <c r="M12" s="153">
        <f>IF('1) 日本 - 中国'!M12="", "", '1) 日本 - 中国'!M12)</f>
        <v>46276</v>
      </c>
      <c r="N12" s="153">
        <f>IF('1) 日本 - 中国'!N12="", "", '1) 日本 - 中国'!N12)</f>
        <v>46276</v>
      </c>
      <c r="O12" s="153">
        <f>IF('1) 日本 - 中国'!O12="", "", '1) 日本 - 中国'!O12)</f>
        <v>46277</v>
      </c>
      <c r="P12" s="153">
        <f>IF('1) 日本 - 中国'!P12="", "", '1) 日本 - 中国'!P12)</f>
        <v>46277</v>
      </c>
      <c r="Q12" s="153" t="str">
        <f>IF('1) 日本 - 中国'!Q12="", "", '1) 日本 - 中国'!Q12)</f>
        <v/>
      </c>
      <c r="R12" s="153" t="str">
        <f>IF('1) 日本 - 中国'!R12="", "", '1) 日本 - 中国'!R12)</f>
        <v/>
      </c>
      <c r="S12" s="153" t="str">
        <f>IF('1) 日本 - 中国'!S12="", "", '1) 日本 - 中国'!S12)</f>
        <v/>
      </c>
      <c r="T12" s="153" t="str">
        <f>IF('1) 日本 - 中国'!T12="", "", '1) 日本 - 中国'!T12)</f>
        <v/>
      </c>
      <c r="U12" s="153">
        <f>IF('1) 日本 - 中国'!U12="", "", '1) 日本 - 中国'!U12)</f>
        <v>46280</v>
      </c>
      <c r="V12" s="153"/>
      <c r="W12" s="153">
        <f t="shared" ref="W12:W16" si="0">IF(U12="","",U12+2)</f>
        <v>46282</v>
      </c>
      <c r="X12" s="153"/>
      <c r="Y12" s="153">
        <f t="shared" ref="Y12:Y16" si="1">IF(W12="","",W12+2)</f>
        <v>46284</v>
      </c>
      <c r="Z12" s="153">
        <f t="shared" ref="Z12:AA12" si="2">IF(Y12="","",Y12+1)</f>
        <v>46285</v>
      </c>
      <c r="AA12" s="153">
        <f t="shared" si="2"/>
        <v>46286</v>
      </c>
    </row>
    <row r="13" spans="1:27" s="31" customFormat="1" ht="15" customHeight="1">
      <c r="A13" s="6">
        <f>IF('1) 日本 - 中国'!A13="", "", '1) 日本 - 中国'!A13)</f>
        <v>38</v>
      </c>
      <c r="B13" s="155" t="str">
        <f>IF('1) 日本 - 中国'!B13="", "", '1) 日本 - 中国'!B13)</f>
        <v>REFLECTION</v>
      </c>
      <c r="C13" s="147">
        <f>IF('1) 日本 - 中国'!C13="", "", '1) 日本 - 中国'!C13)</f>
        <v>2564</v>
      </c>
      <c r="D13" s="173" t="s">
        <v>78</v>
      </c>
      <c r="E13" s="172">
        <f>IF('1) 日本 - 中国'!E13="", "", '1) 日本 - 中国'!E13)</f>
        <v>2564</v>
      </c>
      <c r="F13" s="157" t="s">
        <v>86</v>
      </c>
      <c r="G13" s="153" t="str">
        <f>IF('1) 日本 - 中国'!G13="", "", '1) 日本 - 中国'!G13)</f>
        <v/>
      </c>
      <c r="H13" s="153">
        <f>IF('1) 日本 - 中国'!H13="", "", '1) 日本 - 中国'!H13)</f>
        <v>46280</v>
      </c>
      <c r="I13" s="153" t="str">
        <f>IF('1) 日本 - 中国'!I13="", "", '1) 日本 - 中国'!I13)</f>
        <v/>
      </c>
      <c r="J13" s="153" t="str">
        <f>IF('1) 日本 - 中国'!J13="", "", '1) 日本 - 中国'!J13)</f>
        <v/>
      </c>
      <c r="K13" s="153" t="str">
        <f>IF('1) 日本 - 中国'!K13="", "", '1) 日本 - 中国'!K13)</f>
        <v/>
      </c>
      <c r="L13" s="153">
        <f>IF('1) 日本 - 中国'!L13="", "", '1) 日本 - 中国'!L13)</f>
        <v>46282</v>
      </c>
      <c r="M13" s="153">
        <f>IF('1) 日本 - 中国'!M13="", "", '1) 日本 - 中国'!M13)</f>
        <v>46283</v>
      </c>
      <c r="N13" s="153">
        <f>IF('1) 日本 - 中国'!N13="", "", '1) 日本 - 中国'!N13)</f>
        <v>46283</v>
      </c>
      <c r="O13" s="153">
        <f>IF('1) 日本 - 中国'!O13="", "", '1) 日本 - 中国'!O13)</f>
        <v>46284</v>
      </c>
      <c r="P13" s="153">
        <f>IF('1) 日本 - 中国'!P13="", "", '1) 日本 - 中国'!P13)</f>
        <v>46284</v>
      </c>
      <c r="Q13" s="153" t="str">
        <f>IF('1) 日本 - 中国'!Q13="", "", '1) 日本 - 中国'!Q13)</f>
        <v/>
      </c>
      <c r="R13" s="153" t="str">
        <f>IF('1) 日本 - 中国'!R13="", "", '1) 日本 - 中国'!R13)</f>
        <v/>
      </c>
      <c r="S13" s="153" t="str">
        <f>IF('1) 日本 - 中国'!S13="", "", '1) 日本 - 中国'!S13)</f>
        <v/>
      </c>
      <c r="T13" s="153" t="str">
        <f>IF('1) 日本 - 中国'!T13="", "", '1) 日本 - 中国'!T13)</f>
        <v/>
      </c>
      <c r="U13" s="153">
        <f>IF('1) 日本 - 中国'!U13="", "", '1) 日本 - 中国'!U13)</f>
        <v>46287</v>
      </c>
      <c r="V13" s="153"/>
      <c r="W13" s="153">
        <f t="shared" si="0"/>
        <v>46289</v>
      </c>
      <c r="X13" s="153"/>
      <c r="Y13" s="153">
        <f t="shared" si="1"/>
        <v>46291</v>
      </c>
      <c r="Z13" s="153">
        <f t="shared" ref="Z13:AA13" si="3">IF(Y13="","",Y13+1)</f>
        <v>46292</v>
      </c>
      <c r="AA13" s="153">
        <f t="shared" si="3"/>
        <v>46293</v>
      </c>
    </row>
    <row r="14" spans="1:27" s="96" customFormat="1" ht="15" customHeight="1">
      <c r="A14" s="6">
        <f>IF('1) 日本 - 中国'!A14="", "", '1) 日本 - 中国'!A14)</f>
        <v>39</v>
      </c>
      <c r="B14" s="155" t="str">
        <f>IF('1) 日本 - 中国'!B14="", "", '1) 日本 - 中国'!B14)</f>
        <v>REFLECTION</v>
      </c>
      <c r="C14" s="147">
        <f>IF('1) 日本 - 中国'!C14="", "", '1) 日本 - 中国'!C14)</f>
        <v>2565</v>
      </c>
      <c r="D14" s="173" t="s">
        <v>78</v>
      </c>
      <c r="E14" s="172">
        <f>IF('1) 日本 - 中国'!E14="", "", '1) 日本 - 中国'!E14)</f>
        <v>2565</v>
      </c>
      <c r="F14" s="157" t="s">
        <v>86</v>
      </c>
      <c r="G14" s="153" t="str">
        <f>IF('1) 日本 - 中国'!G14="", "", '1) 日本 - 中国'!G14)</f>
        <v/>
      </c>
      <c r="H14" s="153">
        <f>IF('1) 日本 - 中国'!H14="", "", '1) 日本 - 中国'!H14)</f>
        <v>46287</v>
      </c>
      <c r="I14" s="153" t="str">
        <f>IF('1) 日本 - 中国'!I14="", "", '1) 日本 - 中国'!I14)</f>
        <v/>
      </c>
      <c r="J14" s="153" t="str">
        <f>IF('1) 日本 - 中国'!J14="", "", '1) 日本 - 中国'!J14)</f>
        <v/>
      </c>
      <c r="K14" s="153" t="str">
        <f>IF('1) 日本 - 中国'!K14="", "", '1) 日本 - 中国'!K14)</f>
        <v/>
      </c>
      <c r="L14" s="153">
        <f>IF('1) 日本 - 中国'!L14="", "", '1) 日本 - 中国'!L14)</f>
        <v>46289</v>
      </c>
      <c r="M14" s="153">
        <f>IF('1) 日本 - 中国'!M14="", "", '1) 日本 - 中国'!M14)</f>
        <v>46290</v>
      </c>
      <c r="N14" s="153">
        <f>IF('1) 日本 - 中国'!N14="", "", '1) 日本 - 中国'!N14)</f>
        <v>46290</v>
      </c>
      <c r="O14" s="153">
        <f>IF('1) 日本 - 中国'!O14="", "", '1) 日本 - 中国'!O14)</f>
        <v>46291</v>
      </c>
      <c r="P14" s="153">
        <f>IF('1) 日本 - 中国'!P14="", "", '1) 日本 - 中国'!P14)</f>
        <v>46291</v>
      </c>
      <c r="Q14" s="153" t="str">
        <f>IF('1) 日本 - 中国'!Q14="", "", '1) 日本 - 中国'!Q14)</f>
        <v/>
      </c>
      <c r="R14" s="153" t="str">
        <f>IF('1) 日本 - 中国'!R14="", "", '1) 日本 - 中国'!R14)</f>
        <v/>
      </c>
      <c r="S14" s="153" t="str">
        <f>IF('1) 日本 - 中国'!S14="", "", '1) 日本 - 中国'!S14)</f>
        <v/>
      </c>
      <c r="T14" s="153" t="str">
        <f>IF('1) 日本 - 中国'!T14="", "", '1) 日本 - 中国'!T14)</f>
        <v/>
      </c>
      <c r="U14" s="153">
        <f>IF('1) 日本 - 中国'!U14="", "", '1) 日本 - 中国'!U14)</f>
        <v>46294</v>
      </c>
      <c r="V14" s="153"/>
      <c r="W14" s="153">
        <f t="shared" si="0"/>
        <v>46296</v>
      </c>
      <c r="X14" s="153"/>
      <c r="Y14" s="153">
        <f t="shared" si="1"/>
        <v>46298</v>
      </c>
      <c r="Z14" s="153">
        <f t="shared" ref="Z14:AA14" si="4">IF(Y14="","",Y14+1)</f>
        <v>46299</v>
      </c>
      <c r="AA14" s="153">
        <f t="shared" si="4"/>
        <v>46300</v>
      </c>
    </row>
    <row r="15" spans="1:27" s="31" customFormat="1" ht="15" customHeight="1">
      <c r="A15" s="6">
        <f>IF('1) 日本 - 中国'!A15="", "", '1) 日本 - 中国'!A15)</f>
        <v>40</v>
      </c>
      <c r="B15" s="155" t="str">
        <f>IF('1) 日本 - 中国'!B15="", "", '1) 日本 - 中国'!B15)</f>
        <v>REFLECTION</v>
      </c>
      <c r="C15" s="147">
        <f>IF('1) 日本 - 中国'!C15="", "", '1) 日本 - 中国'!C15)</f>
        <v>2566</v>
      </c>
      <c r="D15" s="173" t="s">
        <v>78</v>
      </c>
      <c r="E15" s="172">
        <f>IF('1) 日本 - 中国'!E15="", "", '1) 日本 - 中国'!E15)</f>
        <v>2566</v>
      </c>
      <c r="F15" s="157" t="s">
        <v>86</v>
      </c>
      <c r="G15" s="153" t="str">
        <f>IF('1) 日本 - 中国'!G15="", "", '1) 日本 - 中国'!G15)</f>
        <v/>
      </c>
      <c r="H15" s="153">
        <f>IF('1) 日本 - 中国'!H15="", "", '1) 日本 - 中国'!H15)</f>
        <v>46294</v>
      </c>
      <c r="I15" s="153" t="str">
        <f>IF('1) 日本 - 中国'!I15="", "", '1) 日本 - 中国'!I15)</f>
        <v/>
      </c>
      <c r="J15" s="153" t="str">
        <f>IF('1) 日本 - 中国'!J15="", "", '1) 日本 - 中国'!J15)</f>
        <v/>
      </c>
      <c r="K15" s="153" t="str">
        <f>IF('1) 日本 - 中国'!K15="", "", '1) 日本 - 中国'!K15)</f>
        <v/>
      </c>
      <c r="L15" s="153">
        <f>IF('1) 日本 - 中国'!L15="", "", '1) 日本 - 中国'!L15)</f>
        <v>46296</v>
      </c>
      <c r="M15" s="153">
        <f>IF('1) 日本 - 中国'!M15="", "", '1) 日本 - 中国'!M15)</f>
        <v>46297</v>
      </c>
      <c r="N15" s="153">
        <f>IF('1) 日本 - 中国'!N15="", "", '1) 日本 - 中国'!N15)</f>
        <v>46297</v>
      </c>
      <c r="O15" s="153">
        <f>IF('1) 日本 - 中国'!O15="", "", '1) 日本 - 中国'!O15)</f>
        <v>46298</v>
      </c>
      <c r="P15" s="153">
        <f>IF('1) 日本 - 中国'!P15="", "", '1) 日本 - 中国'!P15)</f>
        <v>46298</v>
      </c>
      <c r="Q15" s="153" t="str">
        <f>IF('1) 日本 - 中国'!Q15="", "", '1) 日本 - 中国'!Q15)</f>
        <v/>
      </c>
      <c r="R15" s="153" t="str">
        <f>IF('1) 日本 - 中国'!R15="", "", '1) 日本 - 中国'!R15)</f>
        <v/>
      </c>
      <c r="S15" s="153" t="str">
        <f>IF('1) 日本 - 中国'!S15="", "", '1) 日本 - 中国'!S15)</f>
        <v/>
      </c>
      <c r="T15" s="153" t="str">
        <f>IF('1) 日本 - 中国'!T15="", "", '1) 日本 - 中国'!T15)</f>
        <v/>
      </c>
      <c r="U15" s="153">
        <f>IF('1) 日本 - 中国'!U15="", "", '1) 日本 - 中国'!U15)</f>
        <v>46301</v>
      </c>
      <c r="V15" s="153"/>
      <c r="W15" s="153">
        <f t="shared" si="0"/>
        <v>46303</v>
      </c>
      <c r="X15" s="153"/>
      <c r="Y15" s="153">
        <f t="shared" si="1"/>
        <v>46305</v>
      </c>
      <c r="Z15" s="153">
        <f t="shared" ref="Z15:AA15" si="5">IF(Y15="","",Y15+1)</f>
        <v>46306</v>
      </c>
      <c r="AA15" s="153">
        <f t="shared" si="5"/>
        <v>46307</v>
      </c>
    </row>
    <row r="16" spans="1:27" s="96" customFormat="1" ht="15" customHeight="1">
      <c r="A16" s="6" t="str">
        <f>IF('1) 日本 - 中国'!A16="", "", '1) 日本 - 中国'!A16)</f>
        <v/>
      </c>
      <c r="B16" s="155" t="str">
        <f>IF('1) 日本 - 中国'!B16="", "", '1) 日本 - 中国'!B16)</f>
        <v/>
      </c>
      <c r="C16" s="147"/>
      <c r="D16" s="173"/>
      <c r="E16" s="172"/>
      <c r="F16" s="157"/>
      <c r="G16" s="153"/>
      <c r="H16" s="153"/>
      <c r="I16" s="153" t="str">
        <f>IF('1) 日本 - 中国'!I16="", "", '1) 日本 - 中国'!I16)</f>
        <v/>
      </c>
      <c r="J16" s="153" t="str">
        <f>IF('1) 日本 - 中国'!J16="", "", '1) 日本 - 中国'!J16)</f>
        <v/>
      </c>
      <c r="K16" s="153" t="str">
        <f>IF('1) 日本 - 中国'!K16="", "", '1) 日本 - 中国'!K16)</f>
        <v/>
      </c>
      <c r="L16" s="153" t="str">
        <f>IF('1) 日本 - 中国'!L16="", "", '1) 日本 - 中国'!L16)</f>
        <v/>
      </c>
      <c r="M16" s="153" t="str">
        <f>IF('1) 日本 - 中国'!M16="", "", '1) 日本 - 中国'!M16)</f>
        <v/>
      </c>
      <c r="N16" s="153" t="str">
        <f>IF('1) 日本 - 中国'!N16="", "", '1) 日本 - 中国'!N16)</f>
        <v/>
      </c>
      <c r="O16" s="153" t="str">
        <f>IF('1) 日本 - 中国'!O16="", "", '1) 日本 - 中国'!O16)</f>
        <v/>
      </c>
      <c r="P16" s="153" t="str">
        <f>IF('1) 日本 - 中国'!P16="", "", '1) 日本 - 中国'!P16)</f>
        <v/>
      </c>
      <c r="Q16" s="153" t="str">
        <f>IF('1) 日本 - 中国'!Q16="", "", '1) 日本 - 中国'!Q16)</f>
        <v/>
      </c>
      <c r="R16" s="153" t="str">
        <f>IF('1) 日本 - 中国'!R16="", "", '1) 日本 - 中国'!R16)</f>
        <v/>
      </c>
      <c r="S16" s="153" t="str">
        <f>IF('1) 日本 - 中国'!S16="", "", '1) 日本 - 中国'!S16)</f>
        <v/>
      </c>
      <c r="T16" s="153" t="str">
        <f>IF('1) 日本 - 中国'!T16="", "", '1) 日本 - 中国'!T16)</f>
        <v/>
      </c>
      <c r="U16" s="153" t="str">
        <f>IF('1) 日本 - 中国'!U16="", "", '1) 日本 - 中国'!U16)</f>
        <v/>
      </c>
      <c r="V16" s="153"/>
      <c r="W16" s="153" t="str">
        <f t="shared" si="0"/>
        <v/>
      </c>
      <c r="X16" s="153"/>
      <c r="Y16" s="153" t="str">
        <f t="shared" si="1"/>
        <v/>
      </c>
      <c r="Z16" s="153" t="str">
        <f t="shared" ref="Z16:AA16" si="6">IF(Y16="","",Y16+1)</f>
        <v/>
      </c>
      <c r="AA16" s="153" t="str">
        <f t="shared" si="6"/>
        <v/>
      </c>
    </row>
    <row r="17" spans="1:27" s="96" customFormat="1" ht="15" customHeight="1">
      <c r="A17" s="6" t="str">
        <f>IF('1) 日本 - 中国'!A17="", "", '1) 日本 - 中国'!A17)</f>
        <v/>
      </c>
      <c r="B17" s="155" t="str">
        <f>IF('1) 日本 - 中国'!B17="", "", '1) 日本 - 中国'!B17)</f>
        <v/>
      </c>
      <c r="C17" s="147"/>
      <c r="D17" s="173"/>
      <c r="E17" s="172"/>
      <c r="F17" s="157"/>
      <c r="G17" s="153"/>
      <c r="H17" s="153"/>
      <c r="I17" s="153" t="str">
        <f>IF('1) 日本 - 中国'!I17="", "", '1) 日本 - 中国'!I17)</f>
        <v/>
      </c>
      <c r="J17" s="152" t="str">
        <f>IF('1) 日本 - 中国'!J17="", "", '1) 日本 - 中国'!J17)</f>
        <v/>
      </c>
      <c r="K17" s="153" t="str">
        <f>IF('1) 日本 - 中国'!K17="", "", '1) 日本 - 中国'!K17)</f>
        <v/>
      </c>
      <c r="L17" s="153" t="str">
        <f>IF('1) 日本 - 中国'!L17="", "", '1) 日本 - 中国'!L17)</f>
        <v/>
      </c>
      <c r="M17" s="153" t="str">
        <f>IF('1) 日本 - 中国'!M17="", "", '1) 日本 - 中国'!M17)</f>
        <v/>
      </c>
      <c r="N17" s="153" t="str">
        <f>IF('1) 日本 - 中国'!N17="", "", '1) 日本 - 中国'!N17)</f>
        <v/>
      </c>
      <c r="O17" s="152" t="str">
        <f>IF('1) 日本 - 中国'!O17="", "", '1) 日本 - 中国'!O17)</f>
        <v/>
      </c>
      <c r="P17" s="153" t="str">
        <f>IF('1) 日本 - 中国'!P17="", "", '1) 日本 - 中国'!P17)</f>
        <v/>
      </c>
      <c r="Q17" s="153" t="str">
        <f>IF('1) 日本 - 中国'!Q17="", "", '1) 日本 - 中国'!Q17)</f>
        <v/>
      </c>
      <c r="R17" s="153" t="str">
        <f>IF('1) 日本 - 中国'!R17="", "", '1) 日本 - 中国'!R17)</f>
        <v/>
      </c>
      <c r="S17" s="153" t="str">
        <f>IF('1) 日本 - 中国'!S17="", "", '1) 日本 - 中国'!S17)</f>
        <v/>
      </c>
      <c r="T17" s="153" t="str">
        <f>IF('1) 日本 - 中国'!T17="", "", '1) 日本 - 中国'!T17)</f>
        <v/>
      </c>
      <c r="U17" s="174" t="str">
        <f>IF('1) 日本 - 中国'!U17="", "", '1) 日本 - 中国'!U17)</f>
        <v/>
      </c>
      <c r="V17" s="153"/>
      <c r="W17" s="174" t="str">
        <f t="shared" ref="W17" si="7">IF(U17="","",U17+2)</f>
        <v/>
      </c>
      <c r="X17" s="153"/>
      <c r="Y17" s="153" t="str">
        <f t="shared" ref="Y17" si="8">IF(W17="","",W17+2)</f>
        <v/>
      </c>
      <c r="Z17" s="153" t="str">
        <f t="shared" ref="Z17" si="9">IF(Y17="","",Y17+1)</f>
        <v/>
      </c>
      <c r="AA17" s="153" t="str">
        <f t="shared" ref="AA17" si="10">IF(Z17="","",Z17+1)</f>
        <v/>
      </c>
    </row>
    <row r="18" spans="1:27" s="96" customFormat="1" ht="15" customHeight="1">
      <c r="A18" s="6" t="str">
        <f>IF('1) 日本 - 中国'!A18="", "", '1) 日本 - 中国'!A18)</f>
        <v/>
      </c>
      <c r="B18" s="155" t="str">
        <f>IF('1) 日本 - 中国'!B18="", "", '1) 日本 - 中国'!B18)</f>
        <v/>
      </c>
      <c r="C18" s="147"/>
      <c r="D18" s="173"/>
      <c r="E18" s="172"/>
      <c r="F18" s="157"/>
      <c r="G18" s="153"/>
      <c r="H18" s="153"/>
      <c r="I18" s="153" t="str">
        <f>IF('1) 日本 - 中国'!I18="", "", '1) 日本 - 中国'!I18)</f>
        <v/>
      </c>
      <c r="J18" s="153" t="str">
        <f>IF('1) 日本 - 中国'!J18="", "", '1) 日本 - 中国'!J18)</f>
        <v/>
      </c>
      <c r="K18" s="153" t="str">
        <f>IF('1) 日本 - 中国'!K18="", "", '1) 日本 - 中国'!K18)</f>
        <v/>
      </c>
      <c r="L18" s="153" t="str">
        <f>IF('1) 日本 - 中国'!L18="", "", '1) 日本 - 中国'!L18)</f>
        <v/>
      </c>
      <c r="M18" s="153" t="str">
        <f>IF('1) 日本 - 中国'!M18="", "", '1) 日本 - 中国'!M18)</f>
        <v/>
      </c>
      <c r="N18" s="153" t="str">
        <f>IF('1) 日本 - 中国'!N18="", "", '1) 日本 - 中国'!N18)</f>
        <v/>
      </c>
      <c r="O18" s="153" t="str">
        <f>IF('1) 日本 - 中国'!O18="", "", '1) 日本 - 中国'!O18)</f>
        <v/>
      </c>
      <c r="P18" s="153" t="str">
        <f>IF('1) 日本 - 中国'!P18="", "", '1) 日本 - 中国'!P18)</f>
        <v/>
      </c>
      <c r="Q18" s="153" t="str">
        <f>IF('1) 日本 - 中国'!Q18="", "", '1) 日本 - 中国'!Q18)</f>
        <v/>
      </c>
      <c r="R18" s="153" t="str">
        <f>IF('1) 日本 - 中国'!R18="", "", '1) 日本 - 中国'!R18)</f>
        <v/>
      </c>
      <c r="S18" s="153" t="str">
        <f>IF('1) 日本 - 中国'!S18="", "", '1) 日本 - 中国'!S18)</f>
        <v/>
      </c>
      <c r="T18" s="153" t="str">
        <f>IF('1) 日本 - 中国'!T18="", "", '1) 日本 - 中国'!T18)</f>
        <v/>
      </c>
      <c r="U18" s="174" t="str">
        <f>IF('1) 日本 - 中国'!U18="", "", '1) 日本 - 中国'!U18)</f>
        <v/>
      </c>
      <c r="V18" s="153"/>
      <c r="W18" s="174" t="str">
        <f t="shared" ref="W18:W21" si="11">IF(U18="","",U18+2)</f>
        <v/>
      </c>
      <c r="X18" s="153"/>
      <c r="Y18" s="153" t="str">
        <f t="shared" ref="Y18:Y21" si="12">IF(W18="","",W18+2)</f>
        <v/>
      </c>
      <c r="Z18" s="153" t="str">
        <f t="shared" ref="Z18:Z21" si="13">IF(Y18="","",Y18+1)</f>
        <v/>
      </c>
      <c r="AA18" s="153" t="str">
        <f t="shared" ref="AA18:AA21" si="14">IF(Z18="","",Z18+1)</f>
        <v/>
      </c>
    </row>
    <row r="19" spans="1:27" s="96" customFormat="1" ht="15" customHeight="1">
      <c r="A19" s="6" t="str">
        <f>IF('1) 日本 - 中国'!A19="", "", '1) 日本 - 中国'!A19)</f>
        <v/>
      </c>
      <c r="B19" s="155" t="str">
        <f>IF('1) 日本 - 中国'!B19="", "", '1) 日本 - 中国'!B19)</f>
        <v/>
      </c>
      <c r="C19" s="147"/>
      <c r="D19" s="173"/>
      <c r="E19" s="172"/>
      <c r="F19" s="157"/>
      <c r="G19" s="153"/>
      <c r="H19" s="153"/>
      <c r="I19" s="153" t="str">
        <f>IF('1) 日本 - 中国'!I19="", "", '1) 日本 - 中国'!I19)</f>
        <v/>
      </c>
      <c r="J19" s="153" t="str">
        <f>IF('1) 日本 - 中国'!J19="", "", '1) 日本 - 中国'!J19)</f>
        <v/>
      </c>
      <c r="K19" s="153" t="str">
        <f>IF('1) 日本 - 中国'!K19="", "", '1) 日本 - 中国'!K19)</f>
        <v/>
      </c>
      <c r="L19" s="153" t="str">
        <f>IF('1) 日本 - 中国'!L19="", "", '1) 日本 - 中国'!L19)</f>
        <v/>
      </c>
      <c r="M19" s="153" t="str">
        <f>IF('1) 日本 - 中国'!M19="", "", '1) 日本 - 中国'!M19)</f>
        <v/>
      </c>
      <c r="N19" s="153" t="str">
        <f>IF('1) 日本 - 中国'!N19="", "", '1) 日本 - 中国'!N19)</f>
        <v/>
      </c>
      <c r="O19" s="153" t="str">
        <f>IF('1) 日本 - 中国'!O19="", "", '1) 日本 - 中国'!O19)</f>
        <v/>
      </c>
      <c r="P19" s="153" t="str">
        <f>IF('1) 日本 - 中国'!P19="", "", '1) 日本 - 中国'!P19)</f>
        <v/>
      </c>
      <c r="Q19" s="153" t="str">
        <f>IF('1) 日本 - 中国'!Q19="", "", '1) 日本 - 中国'!Q19)</f>
        <v/>
      </c>
      <c r="R19" s="153" t="str">
        <f>IF('1) 日本 - 中国'!R19="", "", '1) 日本 - 中国'!R19)</f>
        <v/>
      </c>
      <c r="S19" s="153" t="str">
        <f>IF('1) 日本 - 中国'!S19="", "", '1) 日本 - 中国'!S19)</f>
        <v/>
      </c>
      <c r="T19" s="153" t="str">
        <f>IF('1) 日本 - 中国'!T19="", "", '1) 日本 - 中国'!T19)</f>
        <v/>
      </c>
      <c r="U19" s="174" t="str">
        <f>IF('1) 日本 - 中国'!U19="", "", '1) 日本 - 中国'!U19)</f>
        <v/>
      </c>
      <c r="V19" s="153"/>
      <c r="W19" s="174" t="str">
        <f t="shared" si="11"/>
        <v/>
      </c>
      <c r="X19" s="153"/>
      <c r="Y19" s="153" t="str">
        <f t="shared" si="12"/>
        <v/>
      </c>
      <c r="Z19" s="153" t="str">
        <f t="shared" si="13"/>
        <v/>
      </c>
      <c r="AA19" s="153" t="str">
        <f t="shared" si="14"/>
        <v/>
      </c>
    </row>
    <row r="20" spans="1:27" s="96" customFormat="1" ht="15" customHeight="1">
      <c r="A20" s="6" t="str">
        <f>IF('1) 日本 - 中国'!A20="", "", '1) 日本 - 中国'!A20)</f>
        <v/>
      </c>
      <c r="B20" s="155" t="str">
        <f>IF('1) 日本 - 中国'!B20="", "", '1) 日本 - 中国'!B20)</f>
        <v/>
      </c>
      <c r="C20" s="147"/>
      <c r="D20" s="173"/>
      <c r="E20" s="172"/>
      <c r="F20" s="157"/>
      <c r="G20" s="153"/>
      <c r="H20" s="153"/>
      <c r="I20" s="153" t="str">
        <f>IF('1) 日本 - 中国'!I20="", "", '1) 日本 - 中国'!I20)</f>
        <v/>
      </c>
      <c r="J20" s="153" t="str">
        <f>IF('1) 日本 - 中国'!J20="", "", '1) 日本 - 中国'!J20)</f>
        <v/>
      </c>
      <c r="K20" s="153" t="str">
        <f>IF('1) 日本 - 中国'!K20="", "", '1) 日本 - 中国'!K20)</f>
        <v/>
      </c>
      <c r="L20" s="153" t="str">
        <f>IF('1) 日本 - 中国'!L20="", "", '1) 日本 - 中国'!L20)</f>
        <v/>
      </c>
      <c r="M20" s="153" t="str">
        <f>IF('1) 日本 - 中国'!M20="", "", '1) 日本 - 中国'!M20)</f>
        <v/>
      </c>
      <c r="N20" s="153" t="str">
        <f>IF('1) 日本 - 中国'!N20="", "", '1) 日本 - 中国'!N20)</f>
        <v/>
      </c>
      <c r="O20" s="153" t="str">
        <f>IF('1) 日本 - 中国'!O20="", "", '1) 日本 - 中国'!O20)</f>
        <v/>
      </c>
      <c r="P20" s="153" t="str">
        <f>IF('1) 日本 - 中国'!P20="", "", '1) 日本 - 中国'!P20)</f>
        <v/>
      </c>
      <c r="Q20" s="153" t="str">
        <f>IF('1) 日本 - 中国'!Q20="", "", '1) 日本 - 中国'!Q20)</f>
        <v/>
      </c>
      <c r="R20" s="153" t="str">
        <f>IF('1) 日本 - 中国'!R20="", "", '1) 日本 - 中国'!R20)</f>
        <v/>
      </c>
      <c r="S20" s="153" t="str">
        <f>IF('1) 日本 - 中国'!S20="", "", '1) 日本 - 中国'!S20)</f>
        <v/>
      </c>
      <c r="T20" s="153" t="str">
        <f>IF('1) 日本 - 中国'!T20="", "", '1) 日本 - 中国'!T20)</f>
        <v/>
      </c>
      <c r="U20" s="174" t="str">
        <f>IF('1) 日本 - 中国'!U20="", "", '1) 日本 - 中国'!U20)</f>
        <v/>
      </c>
      <c r="V20" s="153"/>
      <c r="W20" s="174" t="str">
        <f t="shared" si="11"/>
        <v/>
      </c>
      <c r="X20" s="153"/>
      <c r="Y20" s="153" t="str">
        <f t="shared" si="12"/>
        <v/>
      </c>
      <c r="Z20" s="153" t="str">
        <f t="shared" si="13"/>
        <v/>
      </c>
      <c r="AA20" s="153" t="str">
        <f t="shared" si="14"/>
        <v/>
      </c>
    </row>
    <row r="21" spans="1:27" s="96" customFormat="1" ht="15" customHeight="1">
      <c r="A21" s="159" t="str">
        <f>IF('1) 日本 - 中国'!A21="", "", '1) 日本 - 中国'!A21)</f>
        <v/>
      </c>
      <c r="B21" s="160" t="str">
        <f>IF('1) 日本 - 中国'!B21="", "", '1) 日本 - 中国'!B21)</f>
        <v/>
      </c>
      <c r="C21" s="161"/>
      <c r="D21" s="162"/>
      <c r="E21" s="163"/>
      <c r="F21" s="164"/>
      <c r="G21" s="165"/>
      <c r="H21" s="165"/>
      <c r="I21" s="165" t="str">
        <f>IF('1) 日本 - 中国'!I21="", "", '1) 日本 - 中国'!I21)</f>
        <v/>
      </c>
      <c r="J21" s="165" t="str">
        <f>IF('1) 日本 - 中国'!J21="", "", '1) 日本 - 中国'!J21)</f>
        <v/>
      </c>
      <c r="K21" s="165" t="str">
        <f>IF('1) 日本 - 中国'!K21="", "", '1) 日本 - 中国'!K21)</f>
        <v/>
      </c>
      <c r="L21" s="165" t="str">
        <f>IF('1) 日本 - 中国'!L21="", "", '1) 日本 - 中国'!L21)</f>
        <v/>
      </c>
      <c r="M21" s="165" t="str">
        <f>IF('1) 日本 - 中国'!M21="", "", '1) 日本 - 中国'!M21)</f>
        <v/>
      </c>
      <c r="N21" s="165" t="str">
        <f>IF('1) 日本 - 中国'!N21="", "", '1) 日本 - 中国'!N21)</f>
        <v/>
      </c>
      <c r="O21" s="165" t="str">
        <f>IF('1) 日本 - 中国'!O21="", "", '1) 日本 - 中国'!O21)</f>
        <v/>
      </c>
      <c r="P21" s="165" t="str">
        <f>IF('1) 日本 - 中国'!P21="", "", '1) 日本 - 中国'!P21)</f>
        <v/>
      </c>
      <c r="Q21" s="165" t="str">
        <f>IF('1) 日本 - 中国'!Q21="", "", '1) 日本 - 中国'!Q21)</f>
        <v/>
      </c>
      <c r="R21" s="165" t="str">
        <f>IF('1) 日本 - 中国'!R21="", "", '1) 日本 - 中国'!R21)</f>
        <v/>
      </c>
      <c r="S21" s="165" t="str">
        <f>IF('1) 日本 - 中国'!S21="", "", '1) 日本 - 中国'!S21)</f>
        <v/>
      </c>
      <c r="T21" s="165" t="str">
        <f>IF('1) 日本 - 中国'!T21="", "", '1) 日本 - 中国'!T21)</f>
        <v/>
      </c>
      <c r="U21" s="175" t="str">
        <f>IF('1) 日本 - 中国'!U21="", "", '1) 日本 - 中国'!U21)</f>
        <v/>
      </c>
      <c r="V21" s="165"/>
      <c r="W21" s="175" t="str">
        <f t="shared" si="11"/>
        <v/>
      </c>
      <c r="X21" s="165"/>
      <c r="Y21" s="165" t="str">
        <f t="shared" si="12"/>
        <v/>
      </c>
      <c r="Z21" s="165" t="str">
        <f t="shared" si="13"/>
        <v/>
      </c>
      <c r="AA21" s="165" t="str">
        <f t="shared" si="14"/>
        <v/>
      </c>
    </row>
    <row r="22" spans="1:27" ht="15" customHeight="1">
      <c r="A22" s="31" t="s">
        <v>67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  <row r="23" spans="1:27" ht="15" customHeight="1">
      <c r="A23" s="96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pans="1:27" ht="15" customHeight="1">
      <c r="A24" s="127" t="s">
        <v>116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U24" s="127"/>
      <c r="W24" s="127" t="str">
        <f>W7</f>
        <v>【CT2】上海 → 台湾</v>
      </c>
      <c r="Y24" s="127"/>
    </row>
    <row r="25" spans="1:27" ht="15" customHeight="1">
      <c r="A25" s="292" t="s">
        <v>6</v>
      </c>
      <c r="B25" s="272" t="s">
        <v>7</v>
      </c>
      <c r="C25" s="272" t="s">
        <v>8</v>
      </c>
      <c r="D25" s="281"/>
      <c r="E25" s="281"/>
      <c r="F25" s="282"/>
      <c r="G25" s="39"/>
      <c r="H25" s="39" t="str">
        <f>'1) 日本 - 中国'!H25</f>
        <v>上海</v>
      </c>
      <c r="I25" s="48"/>
      <c r="J25" s="39"/>
      <c r="K25" s="39"/>
      <c r="L25" s="39" t="str">
        <f>'1) 日本 - 中国'!L25</f>
        <v>福山</v>
      </c>
      <c r="M25" s="49" t="str">
        <f>'1) 日本 - 中国'!M25</f>
        <v>水島</v>
      </c>
      <c r="N25" s="39" t="str">
        <f>'1) 日本 - 中国'!N25</f>
        <v>高松</v>
      </c>
      <c r="O25" s="49" t="str">
        <f>'1) 日本 - 中国'!O25</f>
        <v>広島（出島）</v>
      </c>
      <c r="P25" s="39" t="str">
        <f>'1) 日本 - 中国'!P25</f>
        <v>岩国</v>
      </c>
      <c r="Q25" s="35"/>
      <c r="R25" s="35"/>
      <c r="S25" s="35"/>
      <c r="T25" s="35"/>
      <c r="U25" s="35" t="str">
        <f>'1) 日本 - 中国'!U25</f>
        <v>上海</v>
      </c>
      <c r="V25" s="35"/>
      <c r="W25" s="35" t="str">
        <f>W8</f>
        <v>上海</v>
      </c>
      <c r="X25" s="35"/>
      <c r="Y25" s="39" t="str">
        <f t="shared" ref="Y25:AA26" si="15">Y8</f>
        <v>基隆</v>
      </c>
      <c r="Z25" s="39" t="str">
        <f t="shared" si="15"/>
        <v>台中</v>
      </c>
      <c r="AA25" s="39" t="str">
        <f t="shared" si="15"/>
        <v>高雄</v>
      </c>
    </row>
    <row r="26" spans="1:27" ht="15" customHeight="1">
      <c r="A26" s="292"/>
      <c r="B26" s="273"/>
      <c r="C26" s="273" t="s">
        <v>79</v>
      </c>
      <c r="D26" s="313"/>
      <c r="E26" s="285" t="s">
        <v>80</v>
      </c>
      <c r="F26" s="284"/>
      <c r="G26" s="50"/>
      <c r="H26" s="40" t="str">
        <f>'1) 日本 - 中国'!H26</f>
        <v>土/SAT</v>
      </c>
      <c r="I26" s="51"/>
      <c r="J26" s="40"/>
      <c r="K26" s="40"/>
      <c r="L26" s="40" t="str">
        <f>'1) 日本 - 中国'!L26</f>
        <v>翌週火/TUE</v>
      </c>
      <c r="M26" s="51" t="str">
        <f>'1) 日本 - 中国'!M26</f>
        <v>火/TUE</v>
      </c>
      <c r="N26" s="40" t="str">
        <f>'1) 日本 - 中国'!N26</f>
        <v>火/TUE</v>
      </c>
      <c r="O26" s="51" t="str">
        <f>'1) 日本 - 中国'!O26</f>
        <v>水/WED</v>
      </c>
      <c r="P26" s="40" t="str">
        <f>'1) 日本 - 中国'!P26</f>
        <v>水/WED</v>
      </c>
      <c r="Q26" s="36"/>
      <c r="R26" s="36"/>
      <c r="S26" s="36"/>
      <c r="T26" s="36"/>
      <c r="U26" s="36" t="str">
        <f>'1) 日本 - 中国'!U26</f>
        <v>土/SAT</v>
      </c>
      <c r="V26" s="36"/>
      <c r="W26" s="36" t="s">
        <v>130</v>
      </c>
      <c r="X26" s="36"/>
      <c r="Y26" s="50" t="str">
        <f t="shared" si="15"/>
        <v>土/SAT</v>
      </c>
      <c r="Z26" s="50" t="str">
        <f t="shared" si="15"/>
        <v>日/SUN</v>
      </c>
      <c r="AA26" s="40" t="str">
        <f t="shared" si="15"/>
        <v>翌週月/MON</v>
      </c>
    </row>
    <row r="27" spans="1:27" s="31" customFormat="1" ht="15" customHeight="1">
      <c r="A27" s="176">
        <f>IF('1) 日本 - 中国'!A27="", "", '1) 日本 - 中国'!A27)</f>
        <v>35</v>
      </c>
      <c r="B27" s="146" t="str">
        <f>IF('1) 日本 - 中国'!B27="", "", '1) 日本 - 中国'!B27)</f>
        <v>JI HANG</v>
      </c>
      <c r="C27" s="147">
        <f>IF('1) 日本 - 中国'!C27="", "", '1) 日本 - 中国'!C27)</f>
        <v>623</v>
      </c>
      <c r="D27" s="173" t="s">
        <v>77</v>
      </c>
      <c r="E27" s="172">
        <f>IF('1) 日本 - 中国'!E27="", "", '1) 日本 - 中国'!E27)</f>
        <v>623</v>
      </c>
      <c r="F27" s="157" t="s">
        <v>86</v>
      </c>
      <c r="G27" s="177" t="str">
        <f>IF('1) 日本 - 中国'!G27="", "", '1) 日本 - 中国'!G27)</f>
        <v/>
      </c>
      <c r="H27" s="151">
        <f>IF('1) 日本 - 中国'!H27="", "", '1) 日本 - 中国'!H27)</f>
        <v>46256</v>
      </c>
      <c r="I27" s="178" t="str">
        <f>IF('1) 日本 - 中国'!I27="", "", '1) 日本 - 中国'!I27)</f>
        <v/>
      </c>
      <c r="J27" s="151" t="str">
        <f>IF('1) 日本 - 中国'!J27="", "", '1) 日本 - 中国'!J27)</f>
        <v/>
      </c>
      <c r="K27" s="151" t="str">
        <f>IF('1) 日本 - 中国'!K27="", "", '1) 日本 - 中国'!K27)</f>
        <v/>
      </c>
      <c r="L27" s="151">
        <f>IF('1) 日本 - 中国'!L27="", "", '1) 日本 - 中国'!L27)</f>
        <v>46259</v>
      </c>
      <c r="M27" s="178">
        <f>IF('1) 日本 - 中国'!M27="", "", '1) 日本 - 中国'!M27)</f>
        <v>46259</v>
      </c>
      <c r="N27" s="151">
        <f>IF('1) 日本 - 中国'!N27="", "", '1) 日本 - 中国'!N27)</f>
        <v>46259</v>
      </c>
      <c r="O27" s="178">
        <f>IF('1) 日本 - 中国'!O27="", "", '1) 日本 - 中国'!O27)</f>
        <v>46260</v>
      </c>
      <c r="P27" s="151">
        <f>IF('1) 日本 - 中国'!P27="", "", '1) 日本 - 中国'!P27)</f>
        <v>46260</v>
      </c>
      <c r="Q27" s="151" t="str">
        <f>IF('1) 日本 - 中国'!Q27="", "", '1) 日本 - 中国'!Q27)</f>
        <v/>
      </c>
      <c r="R27" s="151" t="str">
        <f>IF('1) 日本 - 中国'!R27="", "", '1) 日本 - 中国'!R27)</f>
        <v/>
      </c>
      <c r="S27" s="179" t="str">
        <f>IF('1) 日本 - 中国'!S27="", "", '1) 日本 - 中国'!S27)</f>
        <v/>
      </c>
      <c r="T27" s="179" t="str">
        <f>IF('1) 日本 - 中国'!T27="", "", '1) 日本 - 中国'!T27)</f>
        <v/>
      </c>
      <c r="U27" s="151">
        <f>IF('1) 日本 - 中国'!U27="", "", '1) 日本 - 中国'!U27)</f>
        <v>46263</v>
      </c>
      <c r="V27" s="179"/>
      <c r="W27" s="151">
        <f>IF(U27="","",U27+5)</f>
        <v>46268</v>
      </c>
      <c r="X27" s="179"/>
      <c r="Y27" s="151">
        <f>IF(W27="","",W27+2)</f>
        <v>46270</v>
      </c>
      <c r="Z27" s="151">
        <f t="shared" ref="Z27:AA27" si="16">IF(Y27="","",Y27+1)</f>
        <v>46271</v>
      </c>
      <c r="AA27" s="151">
        <f t="shared" si="16"/>
        <v>46272</v>
      </c>
    </row>
    <row r="28" spans="1:27" s="31" customFormat="1" ht="15" customHeight="1">
      <c r="A28" s="154">
        <f>IF('1) 日本 - 中国'!A28="", "", '1) 日本 - 中国'!A28)</f>
        <v>36</v>
      </c>
      <c r="B28" s="155" t="str">
        <f>IF('1) 日本 - 中国'!B28="", "", '1) 日本 - 中国'!B28)</f>
        <v>JI HANG</v>
      </c>
      <c r="C28" s="147">
        <f>IF('1) 日本 - 中国'!C28="", "", '1) 日本 - 中国'!C28)</f>
        <v>624</v>
      </c>
      <c r="D28" s="173" t="s">
        <v>77</v>
      </c>
      <c r="E28" s="172">
        <f>IF('1) 日本 - 中国'!E28="", "", '1) 日本 - 中国'!E28)</f>
        <v>624</v>
      </c>
      <c r="F28" s="157" t="s">
        <v>86</v>
      </c>
      <c r="G28" s="153" t="str">
        <f>IF('1) 日本 - 中国'!G28="", "", '1) 日本 - 中国'!G28)</f>
        <v/>
      </c>
      <c r="H28" s="153">
        <f>IF('1) 日本 - 中国'!H28="", "", '1) 日本 - 中国'!H28)</f>
        <v>46263</v>
      </c>
      <c r="I28" s="180" t="str">
        <f>IF('1) 日本 - 中国'!I28="", "", '1) 日本 - 中国'!I28)</f>
        <v/>
      </c>
      <c r="J28" s="153" t="str">
        <f>IF('1) 日本 - 中国'!J28="", "", '1) 日本 - 中国'!J28)</f>
        <v/>
      </c>
      <c r="K28" s="153" t="str">
        <f>IF('1) 日本 - 中国'!K28="", "", '1) 日本 - 中国'!K28)</f>
        <v/>
      </c>
      <c r="L28" s="153">
        <f>IF('1) 日本 - 中国'!L28="", "", '1) 日本 - 中国'!L28)</f>
        <v>46266</v>
      </c>
      <c r="M28" s="7">
        <f>IF('1) 日本 - 中国'!M28="", "", '1) 日本 - 中国'!M28)</f>
        <v>46266</v>
      </c>
      <c r="N28" s="153">
        <f>IF('1) 日本 - 中国'!N28="", "", '1) 日本 - 中国'!N28)</f>
        <v>46266</v>
      </c>
      <c r="O28" s="181">
        <f>IF('1) 日本 - 中国'!O28="", "", '1) 日本 - 中国'!O28)</f>
        <v>46267</v>
      </c>
      <c r="P28" s="153">
        <f>IF('1) 日本 - 中国'!P28="", "", '1) 日本 - 中国'!P28)</f>
        <v>46267</v>
      </c>
      <c r="Q28" s="153" t="str">
        <f>IF('1) 日本 - 中国'!Q28="", "", '1) 日本 - 中国'!Q28)</f>
        <v/>
      </c>
      <c r="R28" s="153" t="str">
        <f>IF('1) 日本 - 中国'!R28="", "", '1) 日本 - 中国'!R28)</f>
        <v/>
      </c>
      <c r="S28" s="181" t="str">
        <f>IF('1) 日本 - 中国'!S28="", "", '1) 日本 - 中国'!S28)</f>
        <v/>
      </c>
      <c r="T28" s="181" t="str">
        <f>IF('1) 日本 - 中国'!T28="", "", '1) 日本 - 中国'!T28)</f>
        <v/>
      </c>
      <c r="U28" s="153">
        <f>IF('1) 日本 - 中国'!U28="", "", '1) 日本 - 中国'!U28)</f>
        <v>46270</v>
      </c>
      <c r="V28" s="153"/>
      <c r="W28" s="153">
        <f t="shared" ref="W28" si="17">IF(U28="","",U28+5)</f>
        <v>46275</v>
      </c>
      <c r="X28" s="153"/>
      <c r="Y28" s="153">
        <f t="shared" ref="Y28" si="18">IF(W28="","",W28+2)</f>
        <v>46277</v>
      </c>
      <c r="Z28" s="153">
        <f t="shared" ref="Z28:AA28" si="19">IF(Y28="","",Y28+1)</f>
        <v>46278</v>
      </c>
      <c r="AA28" s="153">
        <f t="shared" si="19"/>
        <v>46279</v>
      </c>
    </row>
    <row r="29" spans="1:27" s="31" customFormat="1" ht="15" customHeight="1">
      <c r="A29" s="154">
        <f>IF('1) 日本 - 中国'!A29="", "", '1) 日本 - 中国'!A29)</f>
        <v>37</v>
      </c>
      <c r="B29" s="155" t="str">
        <f>IF('1) 日本 - 中国'!B29="", "", '1) 日本 - 中国'!B29)</f>
        <v>JI HANG</v>
      </c>
      <c r="C29" s="147">
        <f>IF('1) 日本 - 中国'!C29="", "", '1) 日本 - 中国'!C29)</f>
        <v>625</v>
      </c>
      <c r="D29" s="173" t="s">
        <v>77</v>
      </c>
      <c r="E29" s="172">
        <f>IF('1) 日本 - 中国'!E29="", "", '1) 日本 - 中国'!E29)</f>
        <v>625</v>
      </c>
      <c r="F29" s="157" t="s">
        <v>86</v>
      </c>
      <c r="G29" s="180" t="str">
        <f>IF('1) 日本 - 中国'!G29="", "", '1) 日本 - 中国'!G29)</f>
        <v/>
      </c>
      <c r="H29" s="153">
        <f>IF('1) 日本 - 中国'!H29="", "", '1) 日本 - 中国'!H29)</f>
        <v>46270</v>
      </c>
      <c r="I29" s="7" t="str">
        <f>IF('1) 日本 - 中国'!I29="", "", '1) 日本 - 中国'!I29)</f>
        <v/>
      </c>
      <c r="J29" s="153" t="str">
        <f>IF('1) 日本 - 中国'!J29="", "", '1) 日本 - 中国'!J29)</f>
        <v/>
      </c>
      <c r="K29" s="153" t="str">
        <f>IF('1) 日本 - 中国'!K29="", "", '1) 日本 - 中国'!K29)</f>
        <v/>
      </c>
      <c r="L29" s="153">
        <f>IF('1) 日本 - 中国'!L29="", "", '1) 日本 - 中国'!L29)</f>
        <v>46273</v>
      </c>
      <c r="M29" s="7">
        <f>IF('1) 日本 - 中国'!M29="", "", '1) 日本 - 中国'!M29)</f>
        <v>46273</v>
      </c>
      <c r="N29" s="153">
        <f>IF('1) 日本 - 中国'!N29="", "", '1) 日本 - 中国'!N29)</f>
        <v>46273</v>
      </c>
      <c r="O29" s="7">
        <f>IF('1) 日本 - 中国'!O29="", "", '1) 日本 - 中国'!O29)</f>
        <v>46274</v>
      </c>
      <c r="P29" s="153">
        <f>IF('1) 日本 - 中国'!P29="", "", '1) 日本 - 中国'!P29)</f>
        <v>46274</v>
      </c>
      <c r="Q29" s="153" t="str">
        <f>IF('1) 日本 - 中国'!Q29="", "", '1) 日本 - 中国'!Q29)</f>
        <v/>
      </c>
      <c r="R29" s="153" t="str">
        <f>IF('1) 日本 - 中国'!R29="", "", '1) 日本 - 中国'!R29)</f>
        <v/>
      </c>
      <c r="S29" s="153" t="str">
        <f>IF('1) 日本 - 中国'!S29="", "", '1) 日本 - 中国'!S29)</f>
        <v/>
      </c>
      <c r="T29" s="153" t="str">
        <f>IF('1) 日本 - 中国'!T29="", "", '1) 日本 - 中国'!T29)</f>
        <v/>
      </c>
      <c r="U29" s="153">
        <f>IF('1) 日本 - 中国'!U29="", "", '1) 日本 - 中国'!U29)</f>
        <v>46277</v>
      </c>
      <c r="V29" s="153"/>
      <c r="W29" s="153">
        <f>IF(U29="","",U29+5)</f>
        <v>46282</v>
      </c>
      <c r="X29" s="153"/>
      <c r="Y29" s="153">
        <f>IF(W29="","",W29+2)</f>
        <v>46284</v>
      </c>
      <c r="Z29" s="153">
        <f>IF(Y29="","",Y29+1)</f>
        <v>46285</v>
      </c>
      <c r="AA29" s="153">
        <f>IF(Z29="","",Z29+1)</f>
        <v>46286</v>
      </c>
    </row>
    <row r="30" spans="1:27" s="31" customFormat="1" ht="15" customHeight="1">
      <c r="A30" s="154">
        <f>IF('1) 日本 - 中国'!A30="", "", '1) 日本 - 中国'!A30)</f>
        <v>38</v>
      </c>
      <c r="B30" s="155" t="str">
        <f>IF('1) 日本 - 中国'!B30="", "", '1) 日本 - 中国'!B30)</f>
        <v>JI HANG</v>
      </c>
      <c r="C30" s="147">
        <f>IF('1) 日本 - 中国'!C30="", "", '1) 日本 - 中国'!C30)</f>
        <v>626</v>
      </c>
      <c r="D30" s="173" t="s">
        <v>77</v>
      </c>
      <c r="E30" s="172">
        <f>IF('1) 日本 - 中国'!E30="", "", '1) 日本 - 中国'!E30)</f>
        <v>626</v>
      </c>
      <c r="F30" s="157" t="s">
        <v>86</v>
      </c>
      <c r="G30" s="153" t="str">
        <f>IF('1) 日本 - 中国'!G30="", "", '1) 日本 - 中国'!G30)</f>
        <v/>
      </c>
      <c r="H30" s="153">
        <f>IF('1) 日本 - 中国'!H30="", "", '1) 日本 - 中国'!H30)</f>
        <v>46277</v>
      </c>
      <c r="I30" s="180" t="str">
        <f>IF('1) 日本 - 中国'!I30="", "", '1) 日本 - 中国'!I30)</f>
        <v/>
      </c>
      <c r="J30" s="153" t="str">
        <f>IF('1) 日本 - 中国'!J30="", "", '1) 日本 - 中国'!J30)</f>
        <v/>
      </c>
      <c r="K30" s="153" t="str">
        <f>IF('1) 日本 - 中国'!K30="", "", '1) 日本 - 中国'!K30)</f>
        <v/>
      </c>
      <c r="L30" s="153">
        <f>IF('1) 日本 - 中国'!L30="", "", '1) 日本 - 中国'!L30)</f>
        <v>46280</v>
      </c>
      <c r="M30" s="7">
        <f>IF('1) 日本 - 中国'!M30="", "", '1) 日本 - 中国'!M30)</f>
        <v>46280</v>
      </c>
      <c r="N30" s="153">
        <f>IF('1) 日本 - 中国'!N30="", "", '1) 日本 - 中国'!N30)</f>
        <v>46280</v>
      </c>
      <c r="O30" s="7">
        <f>IF('1) 日本 - 中国'!O30="", "", '1) 日本 - 中国'!O30)</f>
        <v>46281</v>
      </c>
      <c r="P30" s="153">
        <f>IF('1) 日本 - 中国'!P30="", "", '1) 日本 - 中国'!P30)</f>
        <v>46281</v>
      </c>
      <c r="Q30" s="153" t="str">
        <f>IF('1) 日本 - 中国'!Q30="", "", '1) 日本 - 中国'!Q30)</f>
        <v/>
      </c>
      <c r="R30" s="153" t="str">
        <f>IF('1) 日本 - 中国'!R30="", "", '1) 日本 - 中国'!R30)</f>
        <v/>
      </c>
      <c r="S30" s="153" t="str">
        <f>IF('1) 日本 - 中国'!S30="", "", '1) 日本 - 中国'!S30)</f>
        <v/>
      </c>
      <c r="T30" s="153" t="str">
        <f>IF('1) 日本 - 中国'!T30="", "", '1) 日本 - 中国'!T30)</f>
        <v/>
      </c>
      <c r="U30" s="153">
        <f>IF('1) 日本 - 中国'!U30="", "", '1) 日本 - 中国'!U30)</f>
        <v>46284</v>
      </c>
      <c r="V30" s="153"/>
      <c r="W30" s="153">
        <f t="shared" ref="W30:W33" si="20">IF(U30="","",U30+5)</f>
        <v>46289</v>
      </c>
      <c r="X30" s="153"/>
      <c r="Y30" s="153">
        <f t="shared" ref="Y30:Y33" si="21">IF(W30="","",W30+2)</f>
        <v>46291</v>
      </c>
      <c r="Z30" s="153">
        <f t="shared" ref="Z30:AA30" si="22">IF(Y30="","",Y30+1)</f>
        <v>46292</v>
      </c>
      <c r="AA30" s="153">
        <f t="shared" si="22"/>
        <v>46293</v>
      </c>
    </row>
    <row r="31" spans="1:27" s="31" customFormat="1" ht="15" customHeight="1">
      <c r="A31" s="6">
        <f>IF('1) 日本 - 中国'!A31="", "", '1) 日本 - 中国'!A31)</f>
        <v>39</v>
      </c>
      <c r="B31" s="155" t="str">
        <f>IF('1) 日本 - 中国'!B31="", "", '1) 日本 - 中国'!B31)</f>
        <v>JI HANG</v>
      </c>
      <c r="C31" s="147">
        <f>IF('1) 日本 - 中国'!C31="", "", '1) 日本 - 中国'!C31)</f>
        <v>627</v>
      </c>
      <c r="D31" s="173" t="s">
        <v>77</v>
      </c>
      <c r="E31" s="172">
        <f>IF('1) 日本 - 中国'!E31="", "", '1) 日本 - 中国'!E31)</f>
        <v>627</v>
      </c>
      <c r="F31" s="157" t="s">
        <v>86</v>
      </c>
      <c r="G31" s="180" t="str">
        <f>IF('1) 日本 - 中国'!G31="", "", '1) 日本 - 中国'!G31)</f>
        <v/>
      </c>
      <c r="H31" s="153">
        <f>IF('1) 日本 - 中国'!H31="", "", '1) 日本 - 中国'!H31)</f>
        <v>46284</v>
      </c>
      <c r="I31" s="8" t="str">
        <f>IF('1) 日本 - 中国'!I31="", "", '1) 日本 - 中国'!I31)</f>
        <v/>
      </c>
      <c r="J31" s="182" t="str">
        <f>IF('1) 日本 - 中国'!J31="", "", '1) 日本 - 中国'!J31)</f>
        <v/>
      </c>
      <c r="K31" s="182" t="str">
        <f>IF('1) 日本 - 中国'!K31="", "", '1) 日本 - 中国'!K31)</f>
        <v/>
      </c>
      <c r="L31" s="153">
        <f>IF('1) 日本 - 中国'!L31="", "", '1) 日本 - 中国'!L31)</f>
        <v>46287</v>
      </c>
      <c r="M31" s="7">
        <f>IF('1) 日本 - 中国'!M31="", "", '1) 日本 - 中国'!M31)</f>
        <v>46287</v>
      </c>
      <c r="N31" s="153">
        <f>IF('1) 日本 - 中国'!N31="", "", '1) 日本 - 中国'!N31)</f>
        <v>46287</v>
      </c>
      <c r="O31" s="7">
        <f>IF('1) 日本 - 中国'!O31="", "", '1) 日本 - 中国'!O31)</f>
        <v>46288</v>
      </c>
      <c r="P31" s="153">
        <f>IF('1) 日本 - 中国'!P31="", "", '1) 日本 - 中国'!P31)</f>
        <v>46288</v>
      </c>
      <c r="Q31" s="153" t="str">
        <f>IF('1) 日本 - 中国'!Q31="", "", '1) 日本 - 中国'!Q31)</f>
        <v/>
      </c>
      <c r="R31" s="153" t="str">
        <f>IF('1) 日本 - 中国'!R31="", "", '1) 日本 - 中国'!R31)</f>
        <v/>
      </c>
      <c r="S31" s="181" t="str">
        <f>IF('1) 日本 - 中国'!S31="", "", '1) 日本 - 中国'!S31)</f>
        <v/>
      </c>
      <c r="T31" s="181" t="str">
        <f>IF('1) 日本 - 中国'!T31="", "", '1) 日本 - 中国'!T31)</f>
        <v/>
      </c>
      <c r="U31" s="181">
        <f>IF('1) 日本 - 中国'!U31="", "", '1) 日本 - 中国'!U31)</f>
        <v>46291</v>
      </c>
      <c r="V31" s="181"/>
      <c r="W31" s="181">
        <f t="shared" si="20"/>
        <v>46296</v>
      </c>
      <c r="X31" s="181"/>
      <c r="Y31" s="180">
        <f t="shared" si="21"/>
        <v>46298</v>
      </c>
      <c r="Z31" s="180">
        <f t="shared" ref="Z31:AA31" si="23">IF(Y31="","",Y31+1)</f>
        <v>46299</v>
      </c>
      <c r="AA31" s="153">
        <f t="shared" si="23"/>
        <v>46300</v>
      </c>
    </row>
    <row r="32" spans="1:27" s="31" customFormat="1" ht="15" customHeight="1">
      <c r="A32" s="6">
        <f>IF('1) 日本 - 中国'!A32="", "", '1) 日本 - 中国'!A32)</f>
        <v>40</v>
      </c>
      <c r="B32" s="155" t="str">
        <f>IF('1) 日本 - 中国'!B32="", "", '1) 日本 - 中国'!B32)</f>
        <v>JI HANG</v>
      </c>
      <c r="C32" s="147">
        <f>IF('1) 日本 - 中国'!C32="", "", '1) 日本 - 中国'!C32)</f>
        <v>628</v>
      </c>
      <c r="D32" s="173" t="s">
        <v>77</v>
      </c>
      <c r="E32" s="172">
        <f>IF('1) 日本 - 中国'!E32="", "", '1) 日本 - 中国'!E32)</f>
        <v>628</v>
      </c>
      <c r="F32" s="157" t="s">
        <v>86</v>
      </c>
      <c r="G32" s="180" t="str">
        <f>IF('1) 日本 - 中国'!G32="", "", '1) 日本 - 中国'!G32)</f>
        <v/>
      </c>
      <c r="H32" s="153">
        <f>IF('1) 日本 - 中国'!H32="", "", '1) 日本 - 中国'!H32)</f>
        <v>46291</v>
      </c>
      <c r="I32" s="8" t="str">
        <f>IF('1) 日本 - 中国'!I32="", "", '1) 日本 - 中国'!I32)</f>
        <v/>
      </c>
      <c r="J32" s="182" t="str">
        <f>IF('1) 日本 - 中国'!J32="", "", '1) 日本 - 中国'!J32)</f>
        <v/>
      </c>
      <c r="K32" s="182" t="str">
        <f>IF('1) 日本 - 中国'!K32="", "", '1) 日本 - 中国'!K32)</f>
        <v/>
      </c>
      <c r="L32" s="153">
        <f>IF('1) 日本 - 中国'!L32="", "", '1) 日本 - 中国'!L32)</f>
        <v>46294</v>
      </c>
      <c r="M32" s="7">
        <f>IF('1) 日本 - 中国'!M32="", "", '1) 日本 - 中国'!M32)</f>
        <v>46294</v>
      </c>
      <c r="N32" s="153">
        <f>IF('1) 日本 - 中国'!N32="", "", '1) 日本 - 中国'!N32)</f>
        <v>46294</v>
      </c>
      <c r="O32" s="7">
        <f>IF('1) 日本 - 中国'!O32="", "", '1) 日本 - 中国'!O32)</f>
        <v>46295</v>
      </c>
      <c r="P32" s="153">
        <f>IF('1) 日本 - 中国'!P32="", "", '1) 日本 - 中国'!P32)</f>
        <v>46295</v>
      </c>
      <c r="Q32" s="153" t="str">
        <f>IF('1) 日本 - 中国'!Q32="", "", '1) 日本 - 中国'!Q32)</f>
        <v/>
      </c>
      <c r="R32" s="153" t="str">
        <f>IF('1) 日本 - 中国'!R32="", "", '1) 日本 - 中国'!R32)</f>
        <v/>
      </c>
      <c r="S32" s="181" t="str">
        <f>IF('1) 日本 - 中国'!S32="", "", '1) 日本 - 中国'!S32)</f>
        <v/>
      </c>
      <c r="T32" s="181" t="str">
        <f>IF('1) 日本 - 中国'!T32="", "", '1) 日本 - 中国'!T32)</f>
        <v/>
      </c>
      <c r="U32" s="181">
        <f>IF('1) 日本 - 中国'!U32="", "", '1) 日本 - 中国'!U32)</f>
        <v>46298</v>
      </c>
      <c r="V32" s="181"/>
      <c r="W32" s="181">
        <f t="shared" si="20"/>
        <v>46303</v>
      </c>
      <c r="X32" s="181"/>
      <c r="Y32" s="180">
        <f t="shared" si="21"/>
        <v>46305</v>
      </c>
      <c r="Z32" s="180">
        <f t="shared" ref="Z32:AA35" si="24">IF(Y32="","",Y32+1)</f>
        <v>46306</v>
      </c>
      <c r="AA32" s="153">
        <f t="shared" si="24"/>
        <v>46307</v>
      </c>
    </row>
    <row r="33" spans="1:27" s="96" customFormat="1" ht="15" customHeight="1">
      <c r="A33" s="154">
        <f>IF('1) 日本 - 中国'!A33="", "", '1) 日本 - 中国'!A33)</f>
        <v>41</v>
      </c>
      <c r="B33" s="155" t="str">
        <f>IF('1) 日本 - 中国'!B33="", "", '1) 日本 - 中国'!B33)</f>
        <v>JI HANG</v>
      </c>
      <c r="C33" s="147">
        <f>IF('1) 日本 - 中国'!C33="", "", '1) 日本 - 中国'!C33)</f>
        <v>629</v>
      </c>
      <c r="D33" s="173" t="s">
        <v>77</v>
      </c>
      <c r="E33" s="172">
        <f>IF('1) 日本 - 中国'!E33="", "", '1) 日本 - 中国'!E33)</f>
        <v>629</v>
      </c>
      <c r="F33" s="157" t="s">
        <v>86</v>
      </c>
      <c r="G33" s="180" t="str">
        <f>IF('1) 日本 - 中国'!G33="", "", '1) 日本 - 中国'!G33)</f>
        <v/>
      </c>
      <c r="H33" s="153">
        <f>IF('1) 日本 - 中国'!H33="", "", '1) 日本 - 中国'!H33)</f>
        <v>46298</v>
      </c>
      <c r="I33" s="8" t="str">
        <f>IF('1) 日本 - 中国'!I33="", "", '1) 日本 - 中国'!I33)</f>
        <v/>
      </c>
      <c r="J33" s="182" t="str">
        <f>IF('1) 日本 - 中国'!J33="", "", '1) 日本 - 中国'!J33)</f>
        <v/>
      </c>
      <c r="K33" s="182" t="str">
        <f>IF('1) 日本 - 中国'!K33="", "", '1) 日本 - 中国'!K33)</f>
        <v/>
      </c>
      <c r="L33" s="153">
        <f>IF('1) 日本 - 中国'!L33="", "", '1) 日本 - 中国'!L33)</f>
        <v>46301</v>
      </c>
      <c r="M33" s="7">
        <f>IF('1) 日本 - 中国'!M33="", "", '1) 日本 - 中国'!M33)</f>
        <v>46301</v>
      </c>
      <c r="N33" s="153">
        <f>IF('1) 日本 - 中国'!N33="", "", '1) 日本 - 中国'!N33)</f>
        <v>46301</v>
      </c>
      <c r="O33" s="7">
        <f>IF('1) 日本 - 中国'!O33="", "", '1) 日本 - 中国'!O33)</f>
        <v>46302</v>
      </c>
      <c r="P33" s="153">
        <f>IF('1) 日本 - 中国'!P33="", "", '1) 日本 - 中国'!P33)</f>
        <v>46302</v>
      </c>
      <c r="Q33" s="153" t="str">
        <f>IF('1) 日本 - 中国'!Q33="", "", '1) 日本 - 中国'!Q33)</f>
        <v/>
      </c>
      <c r="R33" s="153" t="str">
        <f>IF('1) 日本 - 中国'!R33="", "", '1) 日本 - 中国'!R33)</f>
        <v/>
      </c>
      <c r="S33" s="181" t="str">
        <f>IF('1) 日本 - 中国'!S33="", "", '1) 日本 - 中国'!S33)</f>
        <v/>
      </c>
      <c r="T33" s="181" t="str">
        <f>IF('1) 日本 - 中国'!T33="", "", '1) 日本 - 中国'!T33)</f>
        <v/>
      </c>
      <c r="U33" s="181">
        <f>IF('1) 日本 - 中国'!U33="", "", '1) 日本 - 中国'!U33)</f>
        <v>46305</v>
      </c>
      <c r="V33" s="181"/>
      <c r="W33" s="181">
        <f t="shared" si="20"/>
        <v>46310</v>
      </c>
      <c r="X33" s="181"/>
      <c r="Y33" s="180">
        <f t="shared" si="21"/>
        <v>46312</v>
      </c>
      <c r="Z33" s="180">
        <f t="shared" si="24"/>
        <v>46313</v>
      </c>
      <c r="AA33" s="153">
        <f t="shared" si="24"/>
        <v>46314</v>
      </c>
    </row>
    <row r="34" spans="1:27" s="96" customFormat="1" ht="15" customHeight="1">
      <c r="A34" s="154" t="str">
        <f>IF('1) 日本 - 中国'!A34="", "", '1) 日本 - 中国'!A34)</f>
        <v/>
      </c>
      <c r="B34" s="155" t="str">
        <f>IF('1) 日本 - 中国'!B34="", "", '1) 日本 - 中国'!B34)</f>
        <v/>
      </c>
      <c r="C34" s="147" t="str">
        <f>IF('1) 日本 - 中国'!C34="", "", '1) 日本 - 中国'!C34)</f>
        <v/>
      </c>
      <c r="D34" s="173"/>
      <c r="E34" s="172"/>
      <c r="F34" s="157"/>
      <c r="G34" s="180" t="str">
        <f>IF('1) 日本 - 中国'!G34="", "", '1) 日本 - 中国'!G34)</f>
        <v/>
      </c>
      <c r="H34" s="153" t="str">
        <f>IF('1) 日本 - 中国'!H34="", "", '1) 日本 - 中国'!H34)</f>
        <v/>
      </c>
      <c r="I34" s="8" t="str">
        <f>IF('1) 日本 - 中国'!I34="", "", '1) 日本 - 中国'!I34)</f>
        <v/>
      </c>
      <c r="J34" s="182" t="str">
        <f>IF('1) 日本 - 中国'!J34="", "", '1) 日本 - 中国'!J34)</f>
        <v/>
      </c>
      <c r="K34" s="153" t="str">
        <f>IF('1) 日本 - 中国'!K34="", "", '1) 日本 - 中国'!K34)</f>
        <v/>
      </c>
      <c r="L34" s="153" t="str">
        <f>IF('1) 日本 - 中国'!L34="", "", '1) 日本 - 中国'!L34)</f>
        <v/>
      </c>
      <c r="M34" s="7" t="str">
        <f>IF('1) 日本 - 中国'!M34="", "", '1) 日本 - 中国'!M34)</f>
        <v/>
      </c>
      <c r="N34" s="153" t="str">
        <f>IF('1) 日本 - 中国'!N34="", "", '1) 日本 - 中国'!N34)</f>
        <v/>
      </c>
      <c r="O34" s="7" t="str">
        <f>IF('1) 日本 - 中国'!O34="", "", '1) 日本 - 中国'!O34)</f>
        <v/>
      </c>
      <c r="P34" s="153" t="str">
        <f>IF('1) 日本 - 中国'!P34="", "", '1) 日本 - 中国'!P34)</f>
        <v/>
      </c>
      <c r="Q34" s="153" t="str">
        <f>IF('1) 日本 - 中国'!Q34="", "", '1) 日本 - 中国'!Q34)</f>
        <v/>
      </c>
      <c r="R34" s="153" t="str">
        <f>IF('1) 日本 - 中国'!R34="", "", '1) 日本 - 中国'!R34)</f>
        <v/>
      </c>
      <c r="S34" s="153" t="str">
        <f>IF('1) 日本 - 中国'!S34="", "", '1) 日本 - 中国'!S34)</f>
        <v/>
      </c>
      <c r="T34" s="153" t="str">
        <f>IF('1) 日本 - 中国'!T34="", "", '1) 日本 - 中国'!T34)</f>
        <v/>
      </c>
      <c r="U34" s="153" t="str">
        <f>IF('1) 日本 - 中国'!U34="", "", '1) 日本 - 中国'!U34)</f>
        <v/>
      </c>
      <c r="V34" s="153"/>
      <c r="W34" s="153" t="str">
        <f t="shared" ref="W34:W37" si="25">IF(U34="","",U34+5)</f>
        <v/>
      </c>
      <c r="X34" s="153"/>
      <c r="Y34" s="180" t="str">
        <f>IF(W34="","",W34+2)</f>
        <v/>
      </c>
      <c r="Z34" s="180" t="str">
        <f t="shared" si="24"/>
        <v/>
      </c>
      <c r="AA34" s="153" t="str">
        <f t="shared" si="24"/>
        <v/>
      </c>
    </row>
    <row r="35" spans="1:27" s="96" customFormat="1" ht="15" customHeight="1">
      <c r="A35" s="6" t="str">
        <f>IF('1) 日本 - 中国'!A35="", "", '1) 日本 - 中国'!A35)</f>
        <v/>
      </c>
      <c r="B35" s="155" t="str">
        <f>IF('1) 日本 - 中国'!B35="", "", '1) 日本 - 中国'!B35)</f>
        <v/>
      </c>
      <c r="C35" s="147" t="str">
        <f>IF('1) 日本 - 中国'!C35="", "", '1) 日本 - 中国'!C35)</f>
        <v/>
      </c>
      <c r="D35" s="173"/>
      <c r="E35" s="172"/>
      <c r="F35" s="157"/>
      <c r="G35" s="180" t="str">
        <f>IF('1) 日本 - 中国'!G35="", "", '1) 日本 - 中国'!G35)</f>
        <v/>
      </c>
      <c r="H35" s="153" t="str">
        <f>IF('1) 日本 - 中国'!H35="", "", '1) 日本 - 中国'!H35)</f>
        <v/>
      </c>
      <c r="I35" s="8" t="str">
        <f>IF('1) 日本 - 中国'!I35="", "", '1) 日本 - 中国'!I35)</f>
        <v/>
      </c>
      <c r="J35" s="182" t="str">
        <f>IF('1) 日本 - 中国'!J35="", "", '1) 日本 - 中国'!J35)</f>
        <v/>
      </c>
      <c r="K35" s="153" t="str">
        <f>IF('1) 日本 - 中国'!K35="", "", '1) 日本 - 中国'!K35)</f>
        <v/>
      </c>
      <c r="L35" s="153" t="str">
        <f>IF('1) 日本 - 中国'!L35="", "", '1) 日本 - 中国'!L35)</f>
        <v/>
      </c>
      <c r="M35" s="7" t="str">
        <f>IF('1) 日本 - 中国'!M35="", "", '1) 日本 - 中国'!M35)</f>
        <v/>
      </c>
      <c r="N35" s="153" t="str">
        <f>IF('1) 日本 - 中国'!N35="", "", '1) 日本 - 中国'!N35)</f>
        <v/>
      </c>
      <c r="O35" s="7" t="str">
        <f>IF('1) 日本 - 中国'!O35="", "", '1) 日本 - 中国'!O35)</f>
        <v/>
      </c>
      <c r="P35" s="153" t="str">
        <f>IF('1) 日本 - 中国'!P35="", "", '1) 日本 - 中国'!P35)</f>
        <v/>
      </c>
      <c r="Q35" s="153" t="str">
        <f>IF('1) 日本 - 中国'!Q35="", "", '1) 日本 - 中国'!Q35)</f>
        <v/>
      </c>
      <c r="R35" s="153" t="str">
        <f>IF('1) 日本 - 中国'!R35="", "", '1) 日本 - 中国'!R35)</f>
        <v/>
      </c>
      <c r="S35" s="181" t="str">
        <f>IF('1) 日本 - 中国'!S35="", "", '1) 日本 - 中国'!S35)</f>
        <v/>
      </c>
      <c r="T35" s="181" t="str">
        <f>IF('1) 日本 - 中国'!T35="", "", '1) 日本 - 中国'!T35)</f>
        <v/>
      </c>
      <c r="U35" s="181" t="str">
        <f>IF('1) 日本 - 中国'!U35="", "", '1) 日本 - 中国'!U35)</f>
        <v/>
      </c>
      <c r="V35" s="181"/>
      <c r="W35" s="181" t="str">
        <f t="shared" si="25"/>
        <v/>
      </c>
      <c r="X35" s="181"/>
      <c r="Y35" s="180" t="str">
        <f>IF(W35="","",W35+2)</f>
        <v/>
      </c>
      <c r="Z35" s="180" t="str">
        <f t="shared" si="24"/>
        <v/>
      </c>
      <c r="AA35" s="180" t="str">
        <f t="shared" si="24"/>
        <v/>
      </c>
    </row>
    <row r="36" spans="1:27" s="96" customFormat="1" ht="15" customHeight="1">
      <c r="A36" s="154" t="str">
        <f>IF('1) 日本 - 中国'!A36="", "", '1) 日本 - 中国'!A36)</f>
        <v/>
      </c>
      <c r="B36" s="155" t="str">
        <f>IF('1) 日本 - 中国'!B36="", "", '1) 日本 - 中国'!B36)</f>
        <v/>
      </c>
      <c r="C36" s="147" t="str">
        <f>IF('1) 日本 - 中国'!C36="", "", '1) 日本 - 中国'!C36)</f>
        <v/>
      </c>
      <c r="D36" s="173"/>
      <c r="E36" s="172"/>
      <c r="F36" s="157"/>
      <c r="G36" s="180" t="str">
        <f>IF('1) 日本 - 中国'!G36="", "", '1) 日本 - 中国'!G36)</f>
        <v/>
      </c>
      <c r="H36" s="153" t="str">
        <f>IF('1) 日本 - 中国'!H36="", "", '1) 日本 - 中国'!H36)</f>
        <v/>
      </c>
      <c r="I36" s="8" t="str">
        <f>IF('1) 日本 - 中国'!I36="", "", '1) 日本 - 中国'!I36)</f>
        <v/>
      </c>
      <c r="J36" s="182" t="str">
        <f>IF('1) 日本 - 中国'!J36="", "", '1) 日本 - 中国'!J36)</f>
        <v/>
      </c>
      <c r="K36" s="153" t="str">
        <f>IF('1) 日本 - 中国'!K36="", "", '1) 日本 - 中国'!K36)</f>
        <v/>
      </c>
      <c r="L36" s="153" t="str">
        <f>IF('1) 日本 - 中国'!L36="", "", '1) 日本 - 中国'!L36)</f>
        <v/>
      </c>
      <c r="M36" s="7" t="str">
        <f>IF('1) 日本 - 中国'!M36="", "", '1) 日本 - 中国'!M36)</f>
        <v/>
      </c>
      <c r="N36" s="153" t="str">
        <f>IF('1) 日本 - 中国'!N36="", "", '1) 日本 - 中国'!N36)</f>
        <v/>
      </c>
      <c r="O36" s="7" t="str">
        <f>IF('1) 日本 - 中国'!O36="", "", '1) 日本 - 中国'!O36)</f>
        <v/>
      </c>
      <c r="P36" s="153" t="str">
        <f>IF('1) 日本 - 中国'!P36="", "", '1) 日本 - 中国'!P36)</f>
        <v/>
      </c>
      <c r="Q36" s="153" t="str">
        <f>IF('1) 日本 - 中国'!Q36="", "", '1) 日本 - 中国'!Q36)</f>
        <v/>
      </c>
      <c r="R36" s="153" t="str">
        <f>IF('1) 日本 - 中国'!R36="", "", '1) 日本 - 中国'!R36)</f>
        <v/>
      </c>
      <c r="S36" s="153" t="str">
        <f>IF('1) 日本 - 中国'!S36="", "", '1) 日本 - 中国'!S36)</f>
        <v/>
      </c>
      <c r="T36" s="153" t="str">
        <f>IF('1) 日本 - 中国'!T36="", "", '1) 日本 - 中国'!T36)</f>
        <v/>
      </c>
      <c r="U36" s="153" t="str">
        <f>IF('1) 日本 - 中国'!U36="", "", '1) 日本 - 中国'!U36)</f>
        <v/>
      </c>
      <c r="V36" s="153"/>
      <c r="W36" s="153" t="str">
        <f t="shared" si="25"/>
        <v/>
      </c>
      <c r="X36" s="153"/>
      <c r="Y36" s="153" t="str">
        <f t="shared" ref="Y36" si="26">IF(W36="","",W36+2)</f>
        <v/>
      </c>
      <c r="Z36" s="153" t="str">
        <f>IF(Y36="","",Y36+1)</f>
        <v/>
      </c>
      <c r="AA36" s="153" t="str">
        <f t="shared" ref="AA36" si="27">IF(Z36="","",Z36+1)</f>
        <v/>
      </c>
    </row>
    <row r="37" spans="1:27" s="96" customFormat="1" ht="15" customHeight="1">
      <c r="A37" s="154" t="str">
        <f>IF('1) 日本 - 中国'!A37="", "", '1) 日本 - 中国'!A37)</f>
        <v/>
      </c>
      <c r="B37" s="155" t="str">
        <f>IF('1) 日本 - 中国'!B37="", "", '1) 日本 - 中国'!B37)</f>
        <v/>
      </c>
      <c r="C37" s="147" t="str">
        <f>IF('1) 日本 - 中国'!C37="", "", '1) 日本 - 中国'!C37)</f>
        <v/>
      </c>
      <c r="D37" s="173"/>
      <c r="E37" s="172"/>
      <c r="F37" s="157"/>
      <c r="G37" s="180" t="str">
        <f>IF('1) 日本 - 中国'!G37="", "", '1) 日本 - 中国'!G37)</f>
        <v/>
      </c>
      <c r="H37" s="153" t="str">
        <f>IF('1) 日本 - 中国'!H37="", "", '1) 日本 - 中国'!H37)</f>
        <v/>
      </c>
      <c r="I37" s="8" t="str">
        <f>IF('1) 日本 - 中国'!I37="", "", '1) 日本 - 中国'!I37)</f>
        <v/>
      </c>
      <c r="J37" s="182" t="str">
        <f>IF('1) 日本 - 中国'!J37="", "", '1) 日本 - 中国'!J37)</f>
        <v/>
      </c>
      <c r="K37" s="153" t="str">
        <f>IF('1) 日本 - 中国'!K37="", "", '1) 日本 - 中国'!K37)</f>
        <v/>
      </c>
      <c r="L37" s="153" t="str">
        <f>IF('1) 日本 - 中国'!L37="", "", '1) 日本 - 中国'!L37)</f>
        <v/>
      </c>
      <c r="M37" s="7" t="str">
        <f>IF('1) 日本 - 中国'!M37="", "", '1) 日本 - 中国'!M37)</f>
        <v/>
      </c>
      <c r="N37" s="153" t="str">
        <f>IF('1) 日本 - 中国'!N37="", "", '1) 日本 - 中国'!N37)</f>
        <v/>
      </c>
      <c r="O37" s="7" t="str">
        <f>IF('1) 日本 - 中国'!O37="", "", '1) 日本 - 中国'!O37)</f>
        <v/>
      </c>
      <c r="P37" s="153" t="str">
        <f>IF('1) 日本 - 中国'!P37="", "", '1) 日本 - 中国'!P37)</f>
        <v/>
      </c>
      <c r="Q37" s="153" t="str">
        <f>IF('1) 日本 - 中国'!Q37="", "", '1) 日本 - 中国'!Q37)</f>
        <v/>
      </c>
      <c r="R37" s="153" t="str">
        <f>IF('1) 日本 - 中国'!R37="", "", '1) 日本 - 中国'!R37)</f>
        <v/>
      </c>
      <c r="S37" s="153" t="str">
        <f>IF('1) 日本 - 中国'!S37="", "", '1) 日本 - 中国'!S37)</f>
        <v/>
      </c>
      <c r="T37" s="153" t="str">
        <f>IF('1) 日本 - 中国'!T37="", "", '1) 日本 - 中国'!T37)</f>
        <v/>
      </c>
      <c r="U37" s="153" t="str">
        <f>IF('1) 日本 - 中国'!U37="", "", '1) 日本 - 中国'!U37)</f>
        <v/>
      </c>
      <c r="V37" s="153"/>
      <c r="W37" s="153" t="str">
        <f t="shared" si="25"/>
        <v/>
      </c>
      <c r="X37" s="153"/>
      <c r="Y37" s="180" t="str">
        <f>IF(W37="","",W37+2)</f>
        <v/>
      </c>
      <c r="Z37" s="180" t="str">
        <f>IF(Y37="","",Y37+1)</f>
        <v/>
      </c>
      <c r="AA37" s="180" t="str">
        <f>IF(Z37="","",Z37+1)</f>
        <v/>
      </c>
    </row>
    <row r="38" spans="1:27" s="96" customFormat="1" ht="15" customHeight="1">
      <c r="A38" s="183" t="str">
        <f>IF('1) 日本 - 中国'!A38="", "", '1) 日本 - 中国'!A38)</f>
        <v/>
      </c>
      <c r="B38" s="160" t="str">
        <f>IF('1) 日本 - 中国'!B38="", "", '1) 日本 - 中国'!B38)</f>
        <v/>
      </c>
      <c r="C38" s="161" t="str">
        <f>IF('1) 日本 - 中国'!C38="", "", '1) 日本 - 中国'!C38)</f>
        <v/>
      </c>
      <c r="D38" s="184"/>
      <c r="E38" s="185"/>
      <c r="F38" s="164"/>
      <c r="G38" s="186" t="str">
        <f>IF('1) 日本 - 中国'!G38="", "", '1) 日本 - 中国'!G38)</f>
        <v/>
      </c>
      <c r="H38" s="165" t="str">
        <f>IF('1) 日本 - 中国'!H38="", "", '1) 日本 - 中国'!H38)</f>
        <v/>
      </c>
      <c r="I38" s="187" t="str">
        <f>IF('1) 日本 - 中国'!I38="", "", '1) 日本 - 中国'!I38)</f>
        <v/>
      </c>
      <c r="J38" s="188" t="str">
        <f>IF('1) 日本 - 中国'!J38="", "", '1) 日本 - 中国'!J38)</f>
        <v/>
      </c>
      <c r="K38" s="165" t="str">
        <f>IF('1) 日本 - 中国'!K38="", "", '1) 日本 - 中国'!K38)</f>
        <v/>
      </c>
      <c r="L38" s="165" t="str">
        <f>IF('1) 日本 - 中国'!L38="", "", '1) 日本 - 中国'!L38)</f>
        <v/>
      </c>
      <c r="M38" s="189" t="str">
        <f>IF('1) 日本 - 中国'!M38="", "", '1) 日本 - 中国'!M38)</f>
        <v/>
      </c>
      <c r="N38" s="165" t="str">
        <f>IF('1) 日本 - 中国'!N38="", "", '1) 日本 - 中国'!N38)</f>
        <v/>
      </c>
      <c r="O38" s="189" t="str">
        <f>IF('1) 日本 - 中国'!O38="", "", '1) 日本 - 中国'!O38)</f>
        <v/>
      </c>
      <c r="P38" s="165" t="str">
        <f>IF('1) 日本 - 中国'!P38="", "", '1) 日本 - 中国'!P38)</f>
        <v/>
      </c>
      <c r="Q38" s="165" t="str">
        <f>IF('1) 日本 - 中国'!Q38="", "", '1) 日本 - 中国'!Q38)</f>
        <v/>
      </c>
      <c r="R38" s="165" t="str">
        <f>IF('1) 日本 - 中国'!R38="", "", '1) 日本 - 中国'!R38)</f>
        <v/>
      </c>
      <c r="S38" s="165" t="str">
        <f>IF('1) 日本 - 中国'!S38="", "", '1) 日本 - 中国'!S38)</f>
        <v/>
      </c>
      <c r="T38" s="165" t="str">
        <f>IF('1) 日本 - 中国'!T38="", "", '1) 日本 - 中国'!T38)</f>
        <v/>
      </c>
      <c r="U38" s="165" t="str">
        <f>IF('1) 日本 - 中国'!U38="", "", '1) 日本 - 中国'!U38)</f>
        <v/>
      </c>
      <c r="V38" s="165"/>
      <c r="W38" s="165" t="str">
        <f>IF(U38="","",U38+5)</f>
        <v/>
      </c>
      <c r="X38" s="165"/>
      <c r="Y38" s="186" t="str">
        <f>IF(W38="","",W38+2)</f>
        <v/>
      </c>
      <c r="Z38" s="186" t="str">
        <f>IF(Y38="","",Y38+1)</f>
        <v/>
      </c>
      <c r="AA38" s="186" t="str">
        <f>IF(Z38="","",Z38+1)</f>
        <v/>
      </c>
    </row>
    <row r="39" spans="1:27" ht="15" customHeight="1">
      <c r="A39" s="31" t="s">
        <v>67</v>
      </c>
      <c r="B39" s="112"/>
      <c r="C39" s="113"/>
      <c r="D39" s="113"/>
      <c r="E39" s="113"/>
      <c r="F39" s="113"/>
      <c r="G39" s="67"/>
      <c r="H39" s="8"/>
      <c r="I39" s="7"/>
      <c r="J39" s="7"/>
      <c r="K39" s="7"/>
      <c r="L39" s="7"/>
      <c r="M39" s="7"/>
      <c r="N39" s="8"/>
      <c r="O39" s="7"/>
    </row>
    <row r="40" spans="1:27" s="31" customFormat="1" ht="15" customHeight="1">
      <c r="A40" s="96"/>
      <c r="B40" s="96"/>
      <c r="C40" s="96"/>
      <c r="D40" s="96"/>
      <c r="E40" s="96"/>
      <c r="F40" s="96"/>
      <c r="G40" s="106"/>
      <c r="H40" s="96"/>
      <c r="I40" s="96"/>
      <c r="J40" s="96"/>
      <c r="K40" s="96"/>
      <c r="L40" s="21"/>
      <c r="M40" s="106"/>
      <c r="N40" s="106"/>
      <c r="O40" s="106"/>
      <c r="P40" s="96"/>
      <c r="Q40" s="96"/>
      <c r="R40" s="96"/>
      <c r="S40" s="96"/>
      <c r="T40" s="106"/>
      <c r="U40" s="106"/>
      <c r="V40" s="96"/>
      <c r="W40" s="106"/>
      <c r="X40" s="96"/>
    </row>
    <row r="41" spans="1:27" s="31" customFormat="1" ht="15" customHeight="1">
      <c r="A41" s="96"/>
      <c r="B41" s="96"/>
      <c r="C41" s="96"/>
      <c r="D41" s="96"/>
      <c r="E41" s="96"/>
      <c r="F41" s="96"/>
      <c r="G41" s="106"/>
      <c r="H41" s="96"/>
      <c r="I41" s="96"/>
      <c r="J41" s="96"/>
      <c r="K41" s="96"/>
      <c r="L41" s="106"/>
      <c r="M41" s="106"/>
      <c r="N41" s="106"/>
      <c r="O41" s="106"/>
      <c r="P41" s="96"/>
      <c r="Q41" s="96"/>
      <c r="R41" s="96"/>
      <c r="S41" s="96"/>
      <c r="T41" s="106"/>
      <c r="U41" s="106"/>
      <c r="V41" s="96"/>
      <c r="W41" s="106"/>
      <c r="X41" s="96"/>
    </row>
    <row r="42" spans="1:27" s="31" customFormat="1" ht="15" customHeight="1">
      <c r="G42" s="38"/>
      <c r="H42" s="96"/>
      <c r="I42" s="96"/>
      <c r="J42" s="96"/>
      <c r="K42" s="96"/>
      <c r="L42" s="38"/>
      <c r="M42" s="106"/>
      <c r="N42" s="106"/>
      <c r="O42" s="106"/>
      <c r="P42" s="96"/>
      <c r="Q42" s="96"/>
      <c r="R42" s="96"/>
      <c r="S42" s="96"/>
      <c r="T42" s="106"/>
      <c r="U42" s="106"/>
      <c r="V42" s="96"/>
      <c r="W42" s="106"/>
      <c r="X42" s="96"/>
    </row>
    <row r="43" spans="1:27" s="31" customFormat="1" ht="15" customHeight="1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</row>
    <row r="44" spans="1:27" s="31" customFormat="1" ht="15" customHeight="1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</row>
    <row r="45" spans="1:27" s="96" customFormat="1" ht="15" customHeight="1">
      <c r="A45" s="115"/>
      <c r="B45" s="116"/>
      <c r="C45" s="117"/>
      <c r="D45" s="117"/>
      <c r="E45" s="117"/>
      <c r="F45" s="11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7" s="96" customFormat="1" ht="15" customHeight="1">
      <c r="A46" s="115"/>
      <c r="B46" s="116"/>
      <c r="C46" s="117"/>
      <c r="D46" s="117"/>
      <c r="E46" s="117"/>
      <c r="F46" s="11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7" s="96" customFormat="1" ht="15" customHeight="1">
      <c r="A47" s="115"/>
      <c r="B47" s="116"/>
      <c r="C47" s="117"/>
      <c r="D47" s="117"/>
      <c r="E47" s="117"/>
      <c r="F47" s="11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7" s="31" customFormat="1" ht="15" customHeight="1">
      <c r="A48" s="115"/>
      <c r="B48" s="116"/>
      <c r="C48" s="117"/>
      <c r="D48" s="117"/>
      <c r="E48" s="117"/>
      <c r="F48" s="11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s="31" customFormat="1" ht="15" customHeight="1">
      <c r="A49" s="115"/>
      <c r="B49" s="116"/>
      <c r="C49" s="117"/>
      <c r="D49" s="117"/>
      <c r="E49" s="117"/>
      <c r="F49" s="11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s="31" customFormat="1" ht="15" customHeight="1">
      <c r="A50" s="115"/>
      <c r="B50" s="116"/>
      <c r="C50" s="117"/>
      <c r="D50" s="117"/>
      <c r="E50" s="117"/>
      <c r="F50" s="11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s="96" customFormat="1" ht="15" customHeight="1">
      <c r="A51" s="115"/>
      <c r="B51" s="116"/>
      <c r="C51" s="117"/>
      <c r="D51" s="117"/>
      <c r="E51" s="117"/>
      <c r="F51" s="11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s="96" customFormat="1" ht="15" customHeight="1">
      <c r="A52" s="115"/>
      <c r="B52" s="116"/>
      <c r="C52" s="117"/>
      <c r="D52" s="117"/>
      <c r="E52" s="117"/>
      <c r="F52" s="11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s="96" customFormat="1" ht="15" customHeight="1">
      <c r="A53" s="115"/>
      <c r="B53" s="116"/>
      <c r="C53" s="117"/>
      <c r="D53" s="117"/>
      <c r="E53" s="117"/>
      <c r="F53" s="11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s="96" customFormat="1" ht="15" customHeight="1">
      <c r="A54" s="115"/>
      <c r="B54" s="116"/>
      <c r="C54" s="117"/>
      <c r="D54" s="117"/>
      <c r="E54" s="117"/>
      <c r="F54" s="11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s="96" customFormat="1" ht="15" customHeight="1">
      <c r="A55" s="115"/>
      <c r="B55" s="116"/>
      <c r="C55" s="117"/>
      <c r="D55" s="117"/>
      <c r="E55" s="117"/>
      <c r="F55" s="11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s="96" customFormat="1" ht="15" customHeight="1">
      <c r="A56" s="115"/>
      <c r="B56" s="116"/>
      <c r="C56" s="117"/>
      <c r="D56" s="117"/>
      <c r="E56" s="117"/>
      <c r="F56" s="11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s="31" customFormat="1" ht="15" customHeight="1">
      <c r="A57" s="96"/>
    </row>
    <row r="58" spans="1:24" s="31" customFormat="1" ht="15" customHeight="1"/>
    <row r="59" spans="1:24" s="31" customFormat="1" ht="15" customHeight="1"/>
    <row r="60" spans="1:24" s="31" customFormat="1" ht="15" customHeight="1">
      <c r="A60" s="38"/>
    </row>
    <row r="61" spans="1:24" s="31" customFormat="1" ht="15" customHeight="1"/>
    <row r="62" spans="1:24" s="31" customFormat="1" ht="15" customHeight="1"/>
    <row r="63" spans="1:24" s="31" customFormat="1" ht="15" customHeight="1"/>
    <row r="64" spans="1:24" s="31" customFormat="1" ht="15" customHeight="1"/>
    <row r="65" spans="1:27" s="31" customFormat="1" ht="15" customHeight="1">
      <c r="C65" s="96"/>
      <c r="D65" s="96"/>
      <c r="E65" s="96"/>
      <c r="F65" s="96"/>
    </row>
    <row r="66" spans="1:27" s="31" customFormat="1" ht="15" customHeight="1"/>
    <row r="67" spans="1:27" s="31" customFormat="1" ht="15" customHeight="1"/>
    <row r="68" spans="1:27" s="31" customFormat="1" ht="15" customHeight="1"/>
    <row r="69" spans="1:27" ht="15.75" customHeight="1">
      <c r="A69" s="93"/>
      <c r="B69" s="93"/>
      <c r="C69" s="119"/>
      <c r="D69" s="119"/>
      <c r="E69" s="119"/>
      <c r="F69" s="119"/>
      <c r="G69" s="119"/>
      <c r="H69" s="119"/>
      <c r="I69" s="118"/>
      <c r="J69" s="23"/>
      <c r="K69" s="118"/>
      <c r="L69" s="119"/>
      <c r="M69" s="93"/>
      <c r="N69" s="23"/>
      <c r="O69" s="93"/>
      <c r="P69" s="93"/>
      <c r="Q69" s="23"/>
      <c r="R69" s="23"/>
      <c r="S69" s="23"/>
      <c r="T69" s="23"/>
      <c r="U69" s="23"/>
      <c r="V69" s="23"/>
      <c r="W69" s="23"/>
      <c r="X69" s="23"/>
      <c r="Y69" s="93"/>
      <c r="Z69" s="93"/>
      <c r="AA69" s="93"/>
    </row>
    <row r="70" spans="1:27" ht="15.75" customHeight="1">
      <c r="A70" s="93"/>
      <c r="B70" s="93"/>
      <c r="C70" s="119"/>
      <c r="D70" s="119"/>
      <c r="E70" s="119"/>
      <c r="F70" s="119"/>
      <c r="G70" s="119"/>
      <c r="H70" s="119"/>
      <c r="I70" s="118"/>
      <c r="J70" s="23"/>
      <c r="K70" s="118"/>
      <c r="L70" s="119"/>
      <c r="M70" s="93"/>
      <c r="N70" s="23"/>
      <c r="O70" s="93"/>
      <c r="P70" s="93"/>
      <c r="Q70" s="23"/>
      <c r="R70" s="23"/>
      <c r="S70" s="23"/>
      <c r="T70" s="23"/>
      <c r="U70" s="23"/>
      <c r="V70" s="23"/>
      <c r="W70" s="23"/>
      <c r="X70" s="23"/>
      <c r="Y70" s="93"/>
      <c r="Z70" s="93"/>
      <c r="AA70" s="93"/>
    </row>
    <row r="71" spans="1:27" ht="15.75" customHeight="1">
      <c r="A71" s="120"/>
      <c r="B71" s="120"/>
      <c r="I71" s="22"/>
      <c r="J71" s="22"/>
      <c r="K71" s="22"/>
      <c r="N71" s="22"/>
      <c r="Q71" s="22"/>
      <c r="R71" s="22"/>
      <c r="S71" s="22"/>
      <c r="T71" s="22"/>
      <c r="U71" s="22"/>
      <c r="V71" s="22"/>
      <c r="W71" s="22"/>
      <c r="X71" s="22"/>
    </row>
    <row r="73" spans="1:27" ht="15.75" customHeight="1">
      <c r="A73" s="93"/>
      <c r="B73" s="93"/>
      <c r="C73" s="93"/>
      <c r="D73" s="93"/>
      <c r="E73" s="93"/>
      <c r="F73" s="93"/>
      <c r="G73" s="93"/>
      <c r="H73" s="93"/>
      <c r="I73" s="23"/>
      <c r="J73" s="23"/>
      <c r="K73" s="23"/>
      <c r="L73" s="93"/>
      <c r="M73" s="93"/>
      <c r="N73" s="23"/>
      <c r="O73" s="93"/>
      <c r="P73" s="93"/>
      <c r="Q73" s="23"/>
      <c r="R73" s="23"/>
      <c r="S73" s="23"/>
      <c r="T73" s="23"/>
      <c r="U73" s="23"/>
      <c r="V73" s="23"/>
      <c r="W73" s="23"/>
      <c r="X73" s="23"/>
    </row>
    <row r="74" spans="1:27" ht="15.75" customHeight="1">
      <c r="A74" s="93"/>
      <c r="B74" s="93"/>
      <c r="C74" s="93"/>
      <c r="D74" s="93"/>
      <c r="E74" s="93"/>
      <c r="F74" s="93"/>
      <c r="G74" s="93"/>
      <c r="H74" s="93"/>
      <c r="I74" s="23"/>
      <c r="J74" s="23"/>
      <c r="K74" s="23"/>
      <c r="L74" s="93"/>
      <c r="M74" s="93"/>
      <c r="N74" s="23"/>
      <c r="O74" s="93"/>
      <c r="P74" s="93"/>
      <c r="Q74" s="23"/>
      <c r="R74" s="23"/>
      <c r="S74" s="23"/>
      <c r="T74" s="23"/>
      <c r="U74" s="23"/>
      <c r="V74" s="23"/>
      <c r="W74" s="23"/>
      <c r="X74" s="23"/>
    </row>
    <row r="75" spans="1:27" ht="15.75" customHeight="1">
      <c r="I75" s="22"/>
      <c r="J75" s="22"/>
      <c r="K75" s="22"/>
      <c r="N75" s="22"/>
      <c r="Q75" s="22"/>
      <c r="R75" s="22"/>
      <c r="S75" s="22"/>
      <c r="T75" s="22"/>
      <c r="U75" s="22"/>
      <c r="V75" s="22"/>
      <c r="W75" s="22"/>
      <c r="X75" s="22"/>
    </row>
  </sheetData>
  <mergeCells count="13">
    <mergeCell ref="L2:P3"/>
    <mergeCell ref="L4:P4"/>
    <mergeCell ref="U2:Y3"/>
    <mergeCell ref="A25:A26"/>
    <mergeCell ref="B25:B26"/>
    <mergeCell ref="C25:F25"/>
    <mergeCell ref="C26:D26"/>
    <mergeCell ref="E26:F26"/>
    <mergeCell ref="A8:A9"/>
    <mergeCell ref="B8:B9"/>
    <mergeCell ref="C8:F8"/>
    <mergeCell ref="C9:D9"/>
    <mergeCell ref="E9:F9"/>
  </mergeCells>
  <phoneticPr fontId="17"/>
  <printOptions horizontalCentered="1"/>
  <pageMargins left="0.39370078740157483" right="0.39370078740157483" top="0.39370078740157483" bottom="0.39370078740157483" header="0" footer="0"/>
  <pageSetup paperSize="9" scale="66" orientation="landscape" cellComments="asDisplayed" horizontalDpi="4294967293" r:id="rId1"/>
  <headerFooter>
    <oddFooter>&amp;C&amp;"Yu Mincho,太字"&amp;18&amp;A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E75"/>
  <sheetViews>
    <sheetView view="pageBreakPreview" topLeftCell="A7" zoomScale="70" zoomScaleNormal="70" zoomScaleSheetLayoutView="70" workbookViewId="0">
      <selection activeCell="H16" sqref="H16:K21"/>
    </sheetView>
  </sheetViews>
  <sheetFormatPr defaultColWidth="7.6328125" defaultRowHeight="15.75" customHeight="1" outlineLevelCol="1"/>
  <cols>
    <col min="1" max="1" width="15.90625" style="21" customWidth="1"/>
    <col min="2" max="3" width="15.90625" style="21" hidden="1" customWidth="1" outlineLevel="1"/>
    <col min="4" max="4" width="15.90625" style="21" customWidth="1" collapsed="1"/>
    <col min="5" max="5" width="2.08984375" style="21" customWidth="1"/>
    <col min="6" max="6" width="7.90625" style="21" customWidth="1"/>
    <col min="7" max="7" width="20.6328125" style="21" customWidth="1"/>
    <col min="8" max="8" width="7" style="21" bestFit="1" customWidth="1"/>
    <col min="9" max="9" width="3.453125" style="21" bestFit="1" customWidth="1"/>
    <col min="10" max="10" width="7" style="21" bestFit="1" customWidth="1"/>
    <col min="11" max="11" width="4.36328125" style="21" bestFit="1" customWidth="1"/>
    <col min="12" max="12" width="15.6328125" style="21" hidden="1" customWidth="1" outlineLevel="1"/>
    <col min="13" max="13" width="15.6328125" style="21" customWidth="1" collapsed="1"/>
    <col min="14" max="14" width="15.6328125" style="21" hidden="1" customWidth="1" outlineLevel="1"/>
    <col min="15" max="15" width="2.08984375" style="21" customWidth="1" collapsed="1"/>
    <col min="16" max="16" width="15.6328125" style="21" hidden="1" customWidth="1" outlineLevel="1"/>
    <col min="17" max="17" width="15.6328125" style="21" customWidth="1" collapsed="1"/>
    <col min="18" max="21" width="15.6328125" style="21" customWidth="1"/>
    <col min="22" max="23" width="15.90625" style="21" hidden="1" customWidth="1" outlineLevel="1"/>
    <col min="24" max="24" width="2.08984375" style="21" customWidth="1" collapsed="1"/>
    <col min="25" max="25" width="15.6328125" style="21" hidden="1" customWidth="1" outlineLevel="1"/>
    <col min="26" max="26" width="15.6328125" style="21" customWidth="1" collapsed="1"/>
    <col min="27" max="27" width="2.08984375" style="21" customWidth="1"/>
    <col min="28" max="28" width="13.90625" style="21" customWidth="1"/>
    <col min="29" max="30" width="13.90625" style="21" hidden="1" customWidth="1" outlineLevel="1"/>
    <col min="31" max="31" width="13.90625" style="21" customWidth="1" collapsed="1"/>
    <col min="32" max="42" width="13.90625" style="21" customWidth="1"/>
    <col min="43" max="16384" width="7.6328125" style="21"/>
  </cols>
  <sheetData>
    <row r="1" spans="1:31" ht="15.75" customHeight="1">
      <c r="C1" s="80"/>
      <c r="D1" s="80"/>
      <c r="E1" s="80"/>
      <c r="F1" s="309" t="s">
        <v>95</v>
      </c>
      <c r="G1" s="309"/>
      <c r="H1" s="309"/>
      <c r="I1" s="309"/>
      <c r="J1" s="309"/>
      <c r="K1" s="309"/>
      <c r="L1" s="309"/>
      <c r="M1" s="30"/>
      <c r="N1" s="81"/>
      <c r="O1" s="81"/>
      <c r="P1" s="82"/>
      <c r="Q1" s="310" t="str">
        <f>'1) 日本 - 中国'!M2</f>
        <v>2026年8月スケジュール</v>
      </c>
      <c r="R1" s="310"/>
      <c r="S1" s="310"/>
      <c r="T1" s="82"/>
      <c r="U1" s="82"/>
      <c r="V1" s="82"/>
      <c r="W1" s="82"/>
      <c r="X1" s="82"/>
      <c r="Z1" s="84"/>
      <c r="AA1" s="84"/>
      <c r="AB1" s="84"/>
      <c r="AC1" s="84"/>
      <c r="AD1" s="84"/>
      <c r="AE1" s="84"/>
    </row>
    <row r="2" spans="1:31" ht="15.75" customHeight="1">
      <c r="C2" s="80"/>
      <c r="D2" s="80"/>
      <c r="E2" s="80"/>
      <c r="F2" s="309"/>
      <c r="G2" s="309"/>
      <c r="H2" s="309"/>
      <c r="I2" s="309"/>
      <c r="J2" s="309"/>
      <c r="K2" s="309"/>
      <c r="L2" s="309"/>
      <c r="M2" s="28"/>
      <c r="N2" s="81"/>
      <c r="O2" s="81"/>
      <c r="P2" s="82"/>
      <c r="Q2" s="310"/>
      <c r="R2" s="310"/>
      <c r="S2" s="310"/>
      <c r="T2" s="82"/>
      <c r="U2" s="82"/>
      <c r="V2" s="82"/>
      <c r="W2" s="82"/>
      <c r="X2" s="82"/>
      <c r="Z2" s="84"/>
      <c r="AA2" s="84"/>
      <c r="AB2" s="84"/>
      <c r="AC2" s="84"/>
      <c r="AD2" s="84"/>
      <c r="AE2" s="84"/>
    </row>
    <row r="3" spans="1:31" ht="15.75" customHeight="1">
      <c r="C3" s="80"/>
      <c r="D3" s="80"/>
      <c r="E3" s="80"/>
      <c r="F3" s="309"/>
      <c r="G3" s="309"/>
      <c r="H3" s="309"/>
      <c r="I3" s="309"/>
      <c r="J3" s="309"/>
      <c r="K3" s="309"/>
      <c r="L3" s="309"/>
      <c r="M3" s="28"/>
      <c r="N3" s="81"/>
      <c r="O3" s="81"/>
      <c r="P3" s="81"/>
      <c r="Q3" s="29"/>
      <c r="R3" s="73" t="s">
        <v>1</v>
      </c>
      <c r="S3" s="74" t="s">
        <v>2</v>
      </c>
      <c r="T3" s="74"/>
      <c r="U3" s="74"/>
      <c r="Y3" s="27"/>
      <c r="Z3" s="27" t="s">
        <v>3</v>
      </c>
      <c r="AA3" s="315">
        <f>'1) 日本 - 中国'!U3</f>
        <v>46252</v>
      </c>
      <c r="AB3" s="315"/>
    </row>
    <row r="4" spans="1:31" ht="15.75" customHeight="1">
      <c r="C4" s="85"/>
      <c r="D4" s="85"/>
      <c r="E4" s="85"/>
      <c r="F4" s="311" t="s">
        <v>96</v>
      </c>
      <c r="G4" s="311"/>
      <c r="H4" s="311"/>
      <c r="I4" s="311"/>
      <c r="J4" s="311"/>
      <c r="K4" s="311"/>
      <c r="L4" s="311"/>
      <c r="M4" s="311"/>
      <c r="N4" s="75"/>
      <c r="O4" s="75"/>
      <c r="P4" s="75"/>
      <c r="Q4" s="75"/>
      <c r="R4" s="75"/>
      <c r="S4" s="74" t="s">
        <v>4</v>
      </c>
      <c r="T4" s="74"/>
      <c r="U4" s="74"/>
      <c r="Y4" s="86"/>
      <c r="Z4" s="86" t="s">
        <v>5</v>
      </c>
      <c r="AA4" s="87" t="str">
        <f>'1) 日本 - 中国'!U4</f>
        <v>No.585</v>
      </c>
      <c r="AD4" s="25"/>
    </row>
    <row r="5" spans="1:31" ht="15.75" customHeight="1" thickBot="1">
      <c r="A5" s="88"/>
      <c r="B5" s="88"/>
      <c r="C5" s="88"/>
      <c r="D5" s="88"/>
      <c r="E5" s="88"/>
      <c r="F5" s="88"/>
      <c r="G5" s="88"/>
      <c r="H5" s="89"/>
      <c r="I5" s="89"/>
      <c r="J5" s="89"/>
      <c r="K5" s="89"/>
      <c r="L5" s="88"/>
      <c r="M5" s="89"/>
      <c r="N5" s="89"/>
      <c r="O5" s="89"/>
      <c r="P5" s="89"/>
      <c r="Q5" s="89"/>
      <c r="R5" s="89"/>
      <c r="S5" s="89"/>
      <c r="T5" s="90"/>
      <c r="U5" s="90"/>
      <c r="V5" s="88"/>
      <c r="W5" s="88"/>
      <c r="X5" s="88"/>
      <c r="Y5" s="88"/>
      <c r="Z5" s="88"/>
      <c r="AA5" s="88"/>
      <c r="AB5" s="88"/>
      <c r="AC5" s="88"/>
      <c r="AD5" s="91"/>
      <c r="AE5" s="88"/>
    </row>
    <row r="6" spans="1:31" ht="15" customHeight="1">
      <c r="L6" s="26"/>
      <c r="Q6" s="92"/>
    </row>
    <row r="7" spans="1:31" ht="15" customHeight="1">
      <c r="A7" s="127" t="s">
        <v>111</v>
      </c>
      <c r="F7" s="127" t="s">
        <v>113</v>
      </c>
      <c r="G7" s="93"/>
      <c r="Q7" s="23"/>
      <c r="AB7" s="31"/>
    </row>
    <row r="8" spans="1:31" ht="15" customHeight="1">
      <c r="A8" s="33" t="s">
        <v>108</v>
      </c>
      <c r="B8" s="33"/>
      <c r="C8" s="33"/>
      <c r="D8" s="33" t="s">
        <v>9</v>
      </c>
      <c r="E8" s="33"/>
      <c r="F8" s="291" t="s">
        <v>6</v>
      </c>
      <c r="G8" s="270" t="s">
        <v>7</v>
      </c>
      <c r="H8" s="270" t="s">
        <v>8</v>
      </c>
      <c r="I8" s="276"/>
      <c r="J8" s="276"/>
      <c r="K8" s="277"/>
      <c r="L8" s="42"/>
      <c r="M8" s="33" t="str">
        <f>'1) 日本 - 中国'!H8</f>
        <v>上海</v>
      </c>
      <c r="N8" s="42"/>
      <c r="O8" s="33"/>
      <c r="P8" s="33"/>
      <c r="Q8" s="33" t="str">
        <f>'1) 日本 - 中国'!L8</f>
        <v>中関</v>
      </c>
      <c r="R8" s="33" t="str">
        <f>'1) 日本 - 中国'!M8</f>
        <v>水島</v>
      </c>
      <c r="S8" s="33" t="str">
        <f>'1) 日本 - 中国'!N8</f>
        <v>福山</v>
      </c>
      <c r="T8" s="33" t="str">
        <f>'1) 日本 - 中国'!O8</f>
        <v>伊予三島</v>
      </c>
      <c r="U8" s="33" t="str">
        <f>'1) 日本 - 中国'!P8</f>
        <v>広島（出島）</v>
      </c>
      <c r="V8" s="33"/>
      <c r="W8" s="33"/>
      <c r="X8" s="42"/>
      <c r="Y8" s="42"/>
      <c r="Z8" s="33" t="str">
        <f>'1) 日本 - 中国'!U8</f>
        <v>上海</v>
      </c>
      <c r="AA8" s="42"/>
      <c r="AB8" s="33" t="str">
        <f>D8</f>
        <v>上海</v>
      </c>
      <c r="AC8" s="33"/>
      <c r="AD8" s="33"/>
      <c r="AE8" s="33" t="str">
        <f>A8</f>
        <v>ホーチミン</v>
      </c>
    </row>
    <row r="9" spans="1:31" ht="15" customHeight="1">
      <c r="A9" s="34" t="s">
        <v>102</v>
      </c>
      <c r="B9" s="34"/>
      <c r="C9" s="34"/>
      <c r="D9" s="34" t="s">
        <v>109</v>
      </c>
      <c r="E9" s="34"/>
      <c r="F9" s="291"/>
      <c r="G9" s="271"/>
      <c r="H9" s="271" t="s">
        <v>99</v>
      </c>
      <c r="I9" s="312"/>
      <c r="J9" s="278" t="s">
        <v>101</v>
      </c>
      <c r="K9" s="280"/>
      <c r="L9" s="43"/>
      <c r="M9" s="34" t="s">
        <v>131</v>
      </c>
      <c r="N9" s="43"/>
      <c r="O9" s="34"/>
      <c r="P9" s="34"/>
      <c r="Q9" s="34" t="str">
        <f>'1) 日本 - 中国'!L9</f>
        <v>木/THU</v>
      </c>
      <c r="R9" s="34" t="str">
        <f>'1) 日本 - 中国'!M9</f>
        <v>金/FRI</v>
      </c>
      <c r="S9" s="34" t="str">
        <f>'1) 日本 - 中国'!N9</f>
        <v>金/FRI</v>
      </c>
      <c r="T9" s="34" t="str">
        <f>'1) 日本 - 中国'!O9</f>
        <v>土/SAT</v>
      </c>
      <c r="U9" s="34" t="str">
        <f>'1) 日本 - 中国'!P9</f>
        <v>土/SAT</v>
      </c>
      <c r="V9" s="34"/>
      <c r="W9" s="52"/>
      <c r="X9" s="43"/>
      <c r="Y9" s="43"/>
      <c r="Z9" s="34" t="str">
        <f>'1) 日本 - 中国'!U9</f>
        <v>翌週火/TEU</v>
      </c>
      <c r="AA9" s="43"/>
      <c r="AB9" s="34" t="s">
        <v>102</v>
      </c>
      <c r="AC9" s="34"/>
      <c r="AD9" s="34"/>
      <c r="AE9" s="34" t="s">
        <v>110</v>
      </c>
    </row>
    <row r="10" spans="1:31" s="31" customFormat="1" ht="15" customHeight="1">
      <c r="A10" s="130">
        <f t="shared" ref="A10:A19" si="0">IF(D10="","",D10-6)</f>
        <v>46249</v>
      </c>
      <c r="B10" s="130"/>
      <c r="C10" s="130"/>
      <c r="D10" s="130">
        <f t="shared" ref="D10:D21" si="1">IF(M10="","",M10-4)</f>
        <v>46255</v>
      </c>
      <c r="E10" s="130"/>
      <c r="F10" s="6">
        <f>IF('1) 日本 - 中国'!A10="", "", '1) 日本 - 中国'!A10)</f>
        <v>35</v>
      </c>
      <c r="G10" s="146" t="str">
        <f>IF('1) 日本 - 中国'!B10="", "", '1) 日本 - 中国'!B10)</f>
        <v>REFLECTION</v>
      </c>
      <c r="H10" s="192">
        <f>IF('1) 日本 - 中国'!C10="", "", '1) 日本 - 中国'!C10)</f>
        <v>2561</v>
      </c>
      <c r="I10" s="173" t="s">
        <v>103</v>
      </c>
      <c r="J10" s="193">
        <f>IF('1) 日本 - 中国'!E10="", "", '1) 日本 - 中国'!E10)</f>
        <v>2561</v>
      </c>
      <c r="K10" s="157" t="s">
        <v>86</v>
      </c>
      <c r="L10" s="151" t="str">
        <f>IF('1) 日本 - 中国'!G10="", "", '1) 日本 - 中国'!G10)</f>
        <v/>
      </c>
      <c r="M10" s="151">
        <f>IF('1) 日本 - 中国'!H10="", "", '1) 日本 - 中国'!H10)</f>
        <v>46259</v>
      </c>
      <c r="N10" s="151" t="str">
        <f>IF('1) 日本 - 中国'!I10="", "", '1) 日本 - 中国'!I10)</f>
        <v/>
      </c>
      <c r="O10" s="151" t="str">
        <f>IF('1) 日本 - 中国'!J10="", "", '1) 日本 - 中国'!J10)</f>
        <v/>
      </c>
      <c r="P10" s="151" t="str">
        <f>IF('1) 日本 - 中国'!K10="", "", '1) 日本 - 中国'!K10)</f>
        <v/>
      </c>
      <c r="Q10" s="152">
        <f>IF('1) 日本 - 中国'!L10="", "", '1) 日本 - 中国'!L10)</f>
        <v>46261</v>
      </c>
      <c r="R10" s="153">
        <f>IF('1) 日本 - 中国'!M10="", "", '1) 日本 - 中国'!M10)</f>
        <v>46262</v>
      </c>
      <c r="S10" s="153">
        <f>IF('1) 日本 - 中国'!N10="", "", '1) 日本 - 中国'!N10)</f>
        <v>46262</v>
      </c>
      <c r="T10" s="151">
        <f>IF('1) 日本 - 中国'!O10="", "", '1) 日本 - 中国'!O10)</f>
        <v>46263</v>
      </c>
      <c r="U10" s="153">
        <f>IF('1) 日本 - 中国'!P10="", "", '1) 日本 - 中国'!P10)</f>
        <v>46263</v>
      </c>
      <c r="V10" s="151" t="str">
        <f>IF('1) 日本 - 中国'!Q10="", "", '1) 日本 - 中国'!Q10)</f>
        <v/>
      </c>
      <c r="W10" s="151" t="str">
        <f>IF('1) 日本 - 中国'!R10="", "", '1) 日本 - 中国'!R10)</f>
        <v/>
      </c>
      <c r="X10" s="151" t="str">
        <f>IF('1) 日本 - 中国'!S10="", "", '1) 日本 - 中国'!S10)</f>
        <v/>
      </c>
      <c r="Y10" s="151" t="str">
        <f>IF('1) 日本 - 中国'!T10="", "", '1) 日本 - 中国'!T10)</f>
        <v/>
      </c>
      <c r="Z10" s="151">
        <f>IF('1) 日本 - 中国'!U10="", "", '1) 日本 - 中国'!U10)</f>
        <v>46266</v>
      </c>
      <c r="AA10" s="130"/>
      <c r="AB10" s="130">
        <f t="shared" ref="AB10:AB16" si="2">IF(Z10="","",Z10+4)</f>
        <v>46270</v>
      </c>
      <c r="AC10" s="130"/>
      <c r="AD10" s="130"/>
      <c r="AE10" s="130">
        <f t="shared" ref="AE10:AE16" si="3">IF(AB10="","",AB10+6)</f>
        <v>46276</v>
      </c>
    </row>
    <row r="11" spans="1:31" s="31" customFormat="1" ht="15" customHeight="1">
      <c r="A11" s="153">
        <f t="shared" si="0"/>
        <v>46256</v>
      </c>
      <c r="B11" s="153"/>
      <c r="C11" s="153"/>
      <c r="D11" s="153">
        <f t="shared" si="1"/>
        <v>46262</v>
      </c>
      <c r="E11" s="153"/>
      <c r="F11" s="154">
        <f>IF('1) 日本 - 中国'!A11="", "", '1) 日本 - 中国'!A11)</f>
        <v>36</v>
      </c>
      <c r="G11" s="155" t="str">
        <f>IF('1) 日本 - 中国'!B11="", "", '1) 日本 - 中国'!B11)</f>
        <v>REFLECTION</v>
      </c>
      <c r="H11" s="192">
        <f>IF('1) 日本 - 中国'!C11="", "", '1) 日本 - 中国'!C11)</f>
        <v>2562</v>
      </c>
      <c r="I11" s="94" t="s">
        <v>104</v>
      </c>
      <c r="J11" s="193">
        <f>IF('1) 日本 - 中国'!E11="", "", '1) 日本 - 中国'!E11)</f>
        <v>2562</v>
      </c>
      <c r="K11" s="157" t="s">
        <v>86</v>
      </c>
      <c r="L11" s="153" t="str">
        <f>IF('1) 日本 - 中国'!G11="", "", '1) 日本 - 中国'!G11)</f>
        <v/>
      </c>
      <c r="M11" s="153">
        <f>IF('1) 日本 - 中国'!H11="", "", '1) 日本 - 中国'!H11)</f>
        <v>46266</v>
      </c>
      <c r="N11" s="153" t="str">
        <f>IF('1) 日本 - 中国'!I11="", "", '1) 日本 - 中国'!I11)</f>
        <v/>
      </c>
      <c r="O11" s="153" t="str">
        <f>IF('1) 日本 - 中国'!J11="", "", '1) 日本 - 中国'!J11)</f>
        <v/>
      </c>
      <c r="P11" s="153" t="str">
        <f>IF('1) 日本 - 中国'!K11="", "", '1) 日本 - 中国'!K11)</f>
        <v/>
      </c>
      <c r="Q11" s="153">
        <f>IF('1) 日本 - 中国'!L11="", "", '1) 日本 - 中国'!L11)</f>
        <v>46268</v>
      </c>
      <c r="R11" s="153">
        <f>IF('1) 日本 - 中国'!M11="", "", '1) 日本 - 中国'!M11)</f>
        <v>46269</v>
      </c>
      <c r="S11" s="153">
        <f>IF('1) 日本 - 中国'!N11="", "", '1) 日本 - 中国'!N11)</f>
        <v>46269</v>
      </c>
      <c r="T11" s="153">
        <f>IF('1) 日本 - 中国'!O11="", "", '1) 日本 - 中国'!O11)</f>
        <v>46270</v>
      </c>
      <c r="U11" s="153">
        <f>IF('1) 日本 - 中国'!P11="", "", '1) 日本 - 中国'!P11)</f>
        <v>46270</v>
      </c>
      <c r="V11" s="153" t="str">
        <f>IF('1) 日本 - 中国'!Q11="", "", '1) 日本 - 中国'!Q11)</f>
        <v/>
      </c>
      <c r="W11" s="153" t="str">
        <f>IF('1) 日本 - 中国'!R11="", "", '1) 日本 - 中国'!R11)</f>
        <v/>
      </c>
      <c r="X11" s="153" t="str">
        <f>IF('1) 日本 - 中国'!S11="", "", '1) 日本 - 中国'!S11)</f>
        <v/>
      </c>
      <c r="Y11" s="153" t="str">
        <f>IF('1) 日本 - 中国'!T11="", "", '1) 日本 - 中国'!T11)</f>
        <v/>
      </c>
      <c r="Z11" s="153">
        <f>IF('1) 日本 - 中国'!U11="", "", '1) 日本 - 中国'!U11)</f>
        <v>46273</v>
      </c>
      <c r="AA11" s="153"/>
      <c r="AB11" s="153">
        <f t="shared" si="2"/>
        <v>46277</v>
      </c>
      <c r="AC11" s="153"/>
      <c r="AD11" s="153"/>
      <c r="AE11" s="153">
        <f t="shared" si="3"/>
        <v>46283</v>
      </c>
    </row>
    <row r="12" spans="1:31" s="31" customFormat="1" ht="15" customHeight="1">
      <c r="A12" s="153">
        <f t="shared" si="0"/>
        <v>46263</v>
      </c>
      <c r="B12" s="153"/>
      <c r="C12" s="153"/>
      <c r="D12" s="153">
        <f t="shared" si="1"/>
        <v>46269</v>
      </c>
      <c r="E12" s="153"/>
      <c r="F12" s="154">
        <f>IF('1) 日本 - 中国'!A12="", "", '1) 日本 - 中国'!A12)</f>
        <v>37</v>
      </c>
      <c r="G12" s="155" t="str">
        <f>IF('1) 日本 - 中国'!B12="", "", '1) 日本 - 中国'!B12)</f>
        <v>REFLECTION</v>
      </c>
      <c r="H12" s="192">
        <f>IF('1) 日本 - 中国'!C12="", "", '1) 日本 - 中国'!C12)</f>
        <v>2563</v>
      </c>
      <c r="I12" s="94" t="s">
        <v>103</v>
      </c>
      <c r="J12" s="193">
        <f>IF('1) 日本 - 中国'!E12="", "", '1) 日本 - 中国'!E12)</f>
        <v>2563</v>
      </c>
      <c r="K12" s="157" t="s">
        <v>86</v>
      </c>
      <c r="L12" s="153" t="str">
        <f>IF('1) 日本 - 中国'!G12="", "", '1) 日本 - 中国'!G12)</f>
        <v/>
      </c>
      <c r="M12" s="153">
        <f>IF('1) 日本 - 中国'!H12="", "", '1) 日本 - 中国'!H12)</f>
        <v>46273</v>
      </c>
      <c r="N12" s="153" t="str">
        <f>IF('1) 日本 - 中国'!I12="", "", '1) 日本 - 中国'!I12)</f>
        <v/>
      </c>
      <c r="O12" s="153" t="str">
        <f>IF('1) 日本 - 中国'!J12="", "", '1) 日本 - 中国'!J12)</f>
        <v/>
      </c>
      <c r="P12" s="153" t="str">
        <f>IF('1) 日本 - 中国'!K12="", "", '1) 日本 - 中国'!K12)</f>
        <v/>
      </c>
      <c r="Q12" s="153">
        <f>IF('1) 日本 - 中国'!L12="", "", '1) 日本 - 中国'!L12)</f>
        <v>46275</v>
      </c>
      <c r="R12" s="153">
        <f>IF('1) 日本 - 中国'!M12="", "", '1) 日本 - 中国'!M12)</f>
        <v>46276</v>
      </c>
      <c r="S12" s="153">
        <f>IF('1) 日本 - 中国'!N12="", "", '1) 日本 - 中国'!N12)</f>
        <v>46276</v>
      </c>
      <c r="T12" s="153">
        <f>IF('1) 日本 - 中国'!O12="", "", '1) 日本 - 中国'!O12)</f>
        <v>46277</v>
      </c>
      <c r="U12" s="153">
        <f>IF('1) 日本 - 中国'!P12="", "", '1) 日本 - 中国'!P12)</f>
        <v>46277</v>
      </c>
      <c r="V12" s="153" t="str">
        <f>IF('1) 日本 - 中国'!Q12="", "", '1) 日本 - 中国'!Q12)</f>
        <v/>
      </c>
      <c r="W12" s="153" t="str">
        <f>IF('1) 日本 - 中国'!R12="", "", '1) 日本 - 中国'!R12)</f>
        <v/>
      </c>
      <c r="X12" s="153" t="str">
        <f>IF('1) 日本 - 中国'!S12="", "", '1) 日本 - 中国'!S12)</f>
        <v/>
      </c>
      <c r="Y12" s="153" t="str">
        <f>IF('1) 日本 - 中国'!T12="", "", '1) 日本 - 中国'!T12)</f>
        <v/>
      </c>
      <c r="Z12" s="153">
        <f>IF('1) 日本 - 中国'!U12="", "", '1) 日本 - 中国'!U12)</f>
        <v>46280</v>
      </c>
      <c r="AA12" s="153"/>
      <c r="AB12" s="153">
        <f t="shared" si="2"/>
        <v>46284</v>
      </c>
      <c r="AC12" s="153"/>
      <c r="AD12" s="153"/>
      <c r="AE12" s="153">
        <f t="shared" si="3"/>
        <v>46290</v>
      </c>
    </row>
    <row r="13" spans="1:31" s="31" customFormat="1" ht="15" customHeight="1">
      <c r="A13" s="153">
        <f t="shared" si="0"/>
        <v>46270</v>
      </c>
      <c r="B13" s="153"/>
      <c r="C13" s="153"/>
      <c r="D13" s="153">
        <f t="shared" si="1"/>
        <v>46276</v>
      </c>
      <c r="E13" s="153"/>
      <c r="F13" s="6">
        <f>IF('1) 日本 - 中国'!A13="", "", '1) 日本 - 中国'!A13)</f>
        <v>38</v>
      </c>
      <c r="G13" s="155" t="str">
        <f>IF('1) 日本 - 中国'!B13="", "", '1) 日本 - 中国'!B13)</f>
        <v>REFLECTION</v>
      </c>
      <c r="H13" s="192">
        <f>IF('1) 日本 - 中国'!C13="", "", '1) 日本 - 中国'!C13)</f>
        <v>2564</v>
      </c>
      <c r="I13" s="94" t="s">
        <v>103</v>
      </c>
      <c r="J13" s="193">
        <f>IF('1) 日本 - 中国'!E13="", "", '1) 日本 - 中国'!E13)</f>
        <v>2564</v>
      </c>
      <c r="K13" s="157" t="s">
        <v>86</v>
      </c>
      <c r="L13" s="153" t="str">
        <f>IF('1) 日本 - 中国'!G13="", "", '1) 日本 - 中国'!G13)</f>
        <v/>
      </c>
      <c r="M13" s="153">
        <f>IF('1) 日本 - 中国'!H13="", "", '1) 日本 - 中国'!H13)</f>
        <v>46280</v>
      </c>
      <c r="N13" s="153" t="str">
        <f>IF('1) 日本 - 中国'!I13="", "", '1) 日本 - 中国'!I13)</f>
        <v/>
      </c>
      <c r="O13" s="153" t="str">
        <f>IF('1) 日本 - 中国'!J13="", "", '1) 日本 - 中国'!J13)</f>
        <v/>
      </c>
      <c r="P13" s="153" t="str">
        <f>IF('1) 日本 - 中国'!K13="", "", '1) 日本 - 中国'!K13)</f>
        <v/>
      </c>
      <c r="Q13" s="153">
        <f>IF('1) 日本 - 中国'!L13="", "", '1) 日本 - 中国'!L13)</f>
        <v>46282</v>
      </c>
      <c r="R13" s="153">
        <f>IF('1) 日本 - 中国'!M13="", "", '1) 日本 - 中国'!M13)</f>
        <v>46283</v>
      </c>
      <c r="S13" s="153">
        <f>IF('1) 日本 - 中国'!N13="", "", '1) 日本 - 中国'!N13)</f>
        <v>46283</v>
      </c>
      <c r="T13" s="153">
        <f>IF('1) 日本 - 中国'!O13="", "", '1) 日本 - 中国'!O13)</f>
        <v>46284</v>
      </c>
      <c r="U13" s="153">
        <f>IF('1) 日本 - 中国'!P13="", "", '1) 日本 - 中国'!P13)</f>
        <v>46284</v>
      </c>
      <c r="V13" s="153" t="str">
        <f>IF('1) 日本 - 中国'!Q13="", "", '1) 日本 - 中国'!Q13)</f>
        <v/>
      </c>
      <c r="W13" s="153" t="str">
        <f>IF('1) 日本 - 中国'!R13="", "", '1) 日本 - 中国'!R13)</f>
        <v/>
      </c>
      <c r="X13" s="153" t="str">
        <f>IF('1) 日本 - 中国'!S13="", "", '1) 日本 - 中国'!S13)</f>
        <v/>
      </c>
      <c r="Y13" s="153" t="str">
        <f>IF('1) 日本 - 中国'!T13="", "", '1) 日本 - 中国'!T13)</f>
        <v/>
      </c>
      <c r="Z13" s="153">
        <f>IF('1) 日本 - 中国'!U13="", "", '1) 日本 - 中国'!U13)</f>
        <v>46287</v>
      </c>
      <c r="AA13" s="153"/>
      <c r="AB13" s="153">
        <f t="shared" si="2"/>
        <v>46291</v>
      </c>
      <c r="AC13" s="153"/>
      <c r="AD13" s="153"/>
      <c r="AE13" s="153">
        <f t="shared" si="3"/>
        <v>46297</v>
      </c>
    </row>
    <row r="14" spans="1:31" s="96" customFormat="1" ht="15" customHeight="1">
      <c r="A14" s="153">
        <f t="shared" si="0"/>
        <v>46277</v>
      </c>
      <c r="B14" s="153"/>
      <c r="C14" s="153"/>
      <c r="D14" s="153">
        <f t="shared" si="1"/>
        <v>46283</v>
      </c>
      <c r="E14" s="153"/>
      <c r="F14" s="6">
        <f>IF('1) 日本 - 中国'!A14="", "", '1) 日本 - 中国'!A14)</f>
        <v>39</v>
      </c>
      <c r="G14" s="155" t="str">
        <f>IF('1) 日本 - 中国'!B14="", "", '1) 日本 - 中国'!B14)</f>
        <v>REFLECTION</v>
      </c>
      <c r="H14" s="192">
        <f>IF('1) 日本 - 中国'!C14="", "", '1) 日本 - 中国'!C14)</f>
        <v>2565</v>
      </c>
      <c r="I14" s="94" t="s">
        <v>103</v>
      </c>
      <c r="J14" s="193">
        <f>IF('1) 日本 - 中国'!E14="", "", '1) 日本 - 中国'!E14)</f>
        <v>2565</v>
      </c>
      <c r="K14" s="157" t="s">
        <v>86</v>
      </c>
      <c r="L14" s="153" t="str">
        <f>IF('1) 日本 - 中国'!G14="", "", '1) 日本 - 中国'!G14)</f>
        <v/>
      </c>
      <c r="M14" s="153">
        <f>IF('1) 日本 - 中国'!H14="", "", '1) 日本 - 中国'!H14)</f>
        <v>46287</v>
      </c>
      <c r="N14" s="153" t="str">
        <f>IF('1) 日本 - 中国'!I14="", "", '1) 日本 - 中国'!I14)</f>
        <v/>
      </c>
      <c r="O14" s="153" t="str">
        <f>IF('1) 日本 - 中国'!J14="", "", '1) 日本 - 中国'!J14)</f>
        <v/>
      </c>
      <c r="P14" s="153" t="str">
        <f>IF('1) 日本 - 中国'!K14="", "", '1) 日本 - 中国'!K14)</f>
        <v/>
      </c>
      <c r="Q14" s="153">
        <f>IF('1) 日本 - 中国'!L14="", "", '1) 日本 - 中国'!L14)</f>
        <v>46289</v>
      </c>
      <c r="R14" s="153">
        <f>IF('1) 日本 - 中国'!M14="", "", '1) 日本 - 中国'!M14)</f>
        <v>46290</v>
      </c>
      <c r="S14" s="153">
        <f>IF('1) 日本 - 中国'!N14="", "", '1) 日本 - 中国'!N14)</f>
        <v>46290</v>
      </c>
      <c r="T14" s="153">
        <f>IF('1) 日本 - 中国'!O14="", "", '1) 日本 - 中国'!O14)</f>
        <v>46291</v>
      </c>
      <c r="U14" s="153">
        <f>IF('1) 日本 - 中国'!P14="", "", '1) 日本 - 中国'!P14)</f>
        <v>46291</v>
      </c>
      <c r="V14" s="153" t="str">
        <f>IF('1) 日本 - 中国'!Q14="", "", '1) 日本 - 中国'!Q14)</f>
        <v/>
      </c>
      <c r="W14" s="153" t="str">
        <f>IF('1) 日本 - 中国'!R14="", "", '1) 日本 - 中国'!R14)</f>
        <v/>
      </c>
      <c r="X14" s="153" t="str">
        <f>IF('1) 日本 - 中国'!S14="", "", '1) 日本 - 中国'!S14)</f>
        <v/>
      </c>
      <c r="Y14" s="153" t="str">
        <f>IF('1) 日本 - 中国'!T14="", "", '1) 日本 - 中国'!T14)</f>
        <v/>
      </c>
      <c r="Z14" s="153">
        <f>IF('1) 日本 - 中国'!U14="", "", '1) 日本 - 中国'!U14)</f>
        <v>46294</v>
      </c>
      <c r="AA14" s="153"/>
      <c r="AB14" s="153">
        <f t="shared" si="2"/>
        <v>46298</v>
      </c>
      <c r="AC14" s="153"/>
      <c r="AD14" s="153"/>
      <c r="AE14" s="153">
        <f t="shared" si="3"/>
        <v>46304</v>
      </c>
    </row>
    <row r="15" spans="1:31" s="31" customFormat="1" ht="15" customHeight="1">
      <c r="A15" s="153">
        <f t="shared" si="0"/>
        <v>46284</v>
      </c>
      <c r="B15" s="153"/>
      <c r="C15" s="153"/>
      <c r="D15" s="153">
        <f t="shared" si="1"/>
        <v>46290</v>
      </c>
      <c r="E15" s="153"/>
      <c r="F15" s="6">
        <f>IF('1) 日本 - 中国'!A15="", "", '1) 日本 - 中国'!A15)</f>
        <v>40</v>
      </c>
      <c r="G15" s="155" t="str">
        <f>IF('1) 日本 - 中国'!B15="", "", '1) 日本 - 中国'!B15)</f>
        <v>REFLECTION</v>
      </c>
      <c r="H15" s="192">
        <f>IF('1) 日本 - 中国'!C15="", "", '1) 日本 - 中国'!C15)</f>
        <v>2566</v>
      </c>
      <c r="I15" s="94" t="s">
        <v>103</v>
      </c>
      <c r="J15" s="193">
        <f>IF('1) 日本 - 中国'!E15="", "", '1) 日本 - 中国'!E15)</f>
        <v>2566</v>
      </c>
      <c r="K15" s="157" t="s">
        <v>86</v>
      </c>
      <c r="L15" s="153" t="str">
        <f>IF('1) 日本 - 中国'!G15="", "", '1) 日本 - 中国'!G15)</f>
        <v/>
      </c>
      <c r="M15" s="153">
        <f>IF('1) 日本 - 中国'!H15="", "", '1) 日本 - 中国'!H15)</f>
        <v>46294</v>
      </c>
      <c r="N15" s="153" t="str">
        <f>IF('1) 日本 - 中国'!I15="", "", '1) 日本 - 中国'!I15)</f>
        <v/>
      </c>
      <c r="O15" s="153" t="str">
        <f>IF('1) 日本 - 中国'!J15="", "", '1) 日本 - 中国'!J15)</f>
        <v/>
      </c>
      <c r="P15" s="153" t="str">
        <f>IF('1) 日本 - 中国'!K15="", "", '1) 日本 - 中国'!K15)</f>
        <v/>
      </c>
      <c r="Q15" s="153">
        <f>IF('1) 日本 - 中国'!L15="", "", '1) 日本 - 中国'!L15)</f>
        <v>46296</v>
      </c>
      <c r="R15" s="153">
        <f>IF('1) 日本 - 中国'!M15="", "", '1) 日本 - 中国'!M15)</f>
        <v>46297</v>
      </c>
      <c r="S15" s="153">
        <f>IF('1) 日本 - 中国'!N15="", "", '1) 日本 - 中国'!N15)</f>
        <v>46297</v>
      </c>
      <c r="T15" s="153">
        <f>IF('1) 日本 - 中国'!O15="", "", '1) 日本 - 中国'!O15)</f>
        <v>46298</v>
      </c>
      <c r="U15" s="153">
        <f>IF('1) 日本 - 中国'!P15="", "", '1) 日本 - 中国'!P15)</f>
        <v>46298</v>
      </c>
      <c r="V15" s="153" t="str">
        <f>IF('1) 日本 - 中国'!Q15="", "", '1) 日本 - 中国'!Q15)</f>
        <v/>
      </c>
      <c r="W15" s="153" t="str">
        <f>IF('1) 日本 - 中国'!R15="", "", '1) 日本 - 中国'!R15)</f>
        <v/>
      </c>
      <c r="X15" s="153" t="str">
        <f>IF('1) 日本 - 中国'!S15="", "", '1) 日本 - 中国'!S15)</f>
        <v/>
      </c>
      <c r="Y15" s="153" t="str">
        <f>IF('1) 日本 - 中国'!T15="", "", '1) 日本 - 中国'!T15)</f>
        <v/>
      </c>
      <c r="Z15" s="153">
        <f>IF('1) 日本 - 中国'!U15="", "", '1) 日本 - 中国'!U15)</f>
        <v>46301</v>
      </c>
      <c r="AA15" s="153"/>
      <c r="AB15" s="153">
        <f t="shared" si="2"/>
        <v>46305</v>
      </c>
      <c r="AC15" s="153"/>
      <c r="AD15" s="153"/>
      <c r="AE15" s="153">
        <f t="shared" si="3"/>
        <v>46311</v>
      </c>
    </row>
    <row r="16" spans="1:31" s="96" customFormat="1" ht="15" customHeight="1">
      <c r="A16" s="153" t="str">
        <f t="shared" si="0"/>
        <v/>
      </c>
      <c r="B16" s="153"/>
      <c r="C16" s="153"/>
      <c r="D16" s="153" t="str">
        <f t="shared" si="1"/>
        <v/>
      </c>
      <c r="E16" s="153"/>
      <c r="F16" s="6" t="str">
        <f>IF('1) 日本 - 中国'!A16="", "", '1) 日本 - 中国'!A16)</f>
        <v/>
      </c>
      <c r="G16" s="155" t="str">
        <f>IF('1) 日本 - 中国'!B16="", "", '1) 日本 - 中国'!B16)</f>
        <v/>
      </c>
      <c r="H16" s="192"/>
      <c r="I16" s="94"/>
      <c r="J16" s="193"/>
      <c r="K16" s="157"/>
      <c r="L16" s="153" t="str">
        <f>IF('1) 日本 - 中国'!G16="", "", '1) 日本 - 中国'!G16)</f>
        <v/>
      </c>
      <c r="M16" s="153" t="str">
        <f>IF('1) 日本 - 中国'!H16="", "", '1) 日本 - 中国'!H16)</f>
        <v/>
      </c>
      <c r="N16" s="153" t="str">
        <f>IF('1) 日本 - 中国'!I16="", "", '1) 日本 - 中国'!I16)</f>
        <v/>
      </c>
      <c r="O16" s="153" t="str">
        <f>IF('1) 日本 - 中国'!J16="", "", '1) 日本 - 中国'!J16)</f>
        <v/>
      </c>
      <c r="P16" s="153" t="str">
        <f>IF('1) 日本 - 中国'!K16="", "", '1) 日本 - 中国'!K16)</f>
        <v/>
      </c>
      <c r="Q16" s="153" t="str">
        <f>IF('1) 日本 - 中国'!L16="", "", '1) 日本 - 中国'!L16)</f>
        <v/>
      </c>
      <c r="R16" s="153" t="str">
        <f>IF('1) 日本 - 中国'!M16="", "", '1) 日本 - 中国'!M16)</f>
        <v/>
      </c>
      <c r="S16" s="153" t="str">
        <f>IF('1) 日本 - 中国'!N16="", "", '1) 日本 - 中国'!N16)</f>
        <v/>
      </c>
      <c r="T16" s="153" t="str">
        <f>IF('1) 日本 - 中国'!O16="", "", '1) 日本 - 中国'!O16)</f>
        <v/>
      </c>
      <c r="U16" s="153" t="str">
        <f>IF('1) 日本 - 中国'!P16="", "", '1) 日本 - 中国'!P16)</f>
        <v/>
      </c>
      <c r="V16" s="153" t="str">
        <f>IF('1) 日本 - 中国'!Q16="", "", '1) 日本 - 中国'!Q16)</f>
        <v/>
      </c>
      <c r="W16" s="153" t="str">
        <f>IF('1) 日本 - 中国'!R16="", "", '1) 日本 - 中国'!R16)</f>
        <v/>
      </c>
      <c r="X16" s="153" t="str">
        <f>IF('1) 日本 - 中国'!S16="", "", '1) 日本 - 中国'!S16)</f>
        <v/>
      </c>
      <c r="Y16" s="153" t="str">
        <f>IF('1) 日本 - 中国'!T16="", "", '1) 日本 - 中国'!T16)</f>
        <v/>
      </c>
      <c r="Z16" s="153" t="str">
        <f>IF('1) 日本 - 中国'!U16="", "", '1) 日本 - 中国'!U16)</f>
        <v/>
      </c>
      <c r="AA16" s="153"/>
      <c r="AB16" s="153" t="str">
        <f t="shared" si="2"/>
        <v/>
      </c>
      <c r="AC16" s="153"/>
      <c r="AD16" s="153"/>
      <c r="AE16" s="153" t="str">
        <f t="shared" si="3"/>
        <v/>
      </c>
    </row>
    <row r="17" spans="1:31" s="96" customFormat="1" ht="15" customHeight="1">
      <c r="A17" s="153" t="str">
        <f t="shared" si="0"/>
        <v/>
      </c>
      <c r="B17" s="153"/>
      <c r="C17" s="153"/>
      <c r="D17" s="153" t="str">
        <f t="shared" si="1"/>
        <v/>
      </c>
      <c r="E17" s="153"/>
      <c r="F17" s="6" t="str">
        <f>IF('1) 日本 - 中国'!A17="", "", '1) 日本 - 中国'!A17)</f>
        <v/>
      </c>
      <c r="G17" s="155" t="str">
        <f>IF('1) 日本 - 中国'!B17="", "", '1) 日本 - 中国'!B17)</f>
        <v/>
      </c>
      <c r="H17" s="192"/>
      <c r="I17" s="94"/>
      <c r="J17" s="193"/>
      <c r="K17" s="157"/>
      <c r="L17" s="153" t="str">
        <f>IF('1) 日本 - 中国'!G17="", "", '1) 日本 - 中国'!G17)</f>
        <v/>
      </c>
      <c r="M17" s="153" t="str">
        <f>IF('1) 日本 - 中国'!H17="", "", '1) 日本 - 中国'!H17)</f>
        <v/>
      </c>
      <c r="N17" s="153" t="str">
        <f>IF('1) 日本 - 中国'!I17="", "", '1) 日本 - 中国'!I17)</f>
        <v/>
      </c>
      <c r="O17" s="152" t="str">
        <f>IF('1) 日本 - 中国'!J17="", "", '1) 日本 - 中国'!J17)</f>
        <v/>
      </c>
      <c r="P17" s="153" t="str">
        <f>IF('1) 日本 - 中国'!K17="", "", '1) 日本 - 中国'!K17)</f>
        <v/>
      </c>
      <c r="Q17" s="153" t="str">
        <f>IF('1) 日本 - 中国'!L17="", "", '1) 日本 - 中国'!L17)</f>
        <v/>
      </c>
      <c r="R17" s="153" t="str">
        <f>IF('1) 日本 - 中国'!M17="", "", '1) 日本 - 中国'!M17)</f>
        <v/>
      </c>
      <c r="S17" s="153" t="str">
        <f>IF('1) 日本 - 中国'!N17="", "", '1) 日本 - 中国'!N17)</f>
        <v/>
      </c>
      <c r="T17" s="152" t="str">
        <f>IF('1) 日本 - 中国'!O17="", "", '1) 日本 - 中国'!O17)</f>
        <v/>
      </c>
      <c r="U17" s="153" t="str">
        <f>IF('1) 日本 - 中国'!P17="", "", '1) 日本 - 中国'!P17)</f>
        <v/>
      </c>
      <c r="V17" s="153" t="str">
        <f>IF('1) 日本 - 中国'!Q17="", "", '1) 日本 - 中国'!Q17)</f>
        <v/>
      </c>
      <c r="W17" s="153" t="str">
        <f>IF('1) 日本 - 中国'!R17="", "", '1) 日本 - 中国'!R17)</f>
        <v/>
      </c>
      <c r="X17" s="153" t="str">
        <f>IF('1) 日本 - 中国'!S17="", "", '1) 日本 - 中国'!S17)</f>
        <v/>
      </c>
      <c r="Y17" s="153" t="str">
        <f>IF('1) 日本 - 中国'!T17="", "", '1) 日本 - 中国'!T17)</f>
        <v/>
      </c>
      <c r="Z17" s="174" t="str">
        <f>IF('1) 日本 - 中国'!U17="", "", '1) 日本 - 中国'!U17)</f>
        <v/>
      </c>
      <c r="AA17" s="153"/>
      <c r="AB17" s="153" t="str">
        <f t="shared" ref="AB17:AB21" si="4">IF(Z17="","",Z17+4)</f>
        <v/>
      </c>
      <c r="AC17" s="153"/>
      <c r="AD17" s="153"/>
      <c r="AE17" s="153" t="str">
        <f t="shared" ref="AE17:AE21" si="5">IF(AB17="","",AB17+6)</f>
        <v/>
      </c>
    </row>
    <row r="18" spans="1:31" s="96" customFormat="1" ht="15" customHeight="1">
      <c r="A18" s="153" t="str">
        <f t="shared" si="0"/>
        <v/>
      </c>
      <c r="B18" s="153"/>
      <c r="C18" s="153"/>
      <c r="D18" s="153" t="str">
        <f t="shared" si="1"/>
        <v/>
      </c>
      <c r="E18" s="153"/>
      <c r="F18" s="6" t="str">
        <f>IF('1) 日本 - 中国'!A18="", "", '1) 日本 - 中国'!A18)</f>
        <v/>
      </c>
      <c r="G18" s="155" t="str">
        <f>IF('1) 日本 - 中国'!B18="", "", '1) 日本 - 中国'!B18)</f>
        <v/>
      </c>
      <c r="H18" s="192"/>
      <c r="I18" s="94"/>
      <c r="J18" s="193"/>
      <c r="K18" s="157"/>
      <c r="L18" s="153" t="str">
        <f>IF('1) 日本 - 中国'!G18="", "", '1) 日本 - 中国'!G18)</f>
        <v/>
      </c>
      <c r="M18" s="153" t="str">
        <f>IF('1) 日本 - 中国'!H18="", "", '1) 日本 - 中国'!H18)</f>
        <v/>
      </c>
      <c r="N18" s="153" t="str">
        <f>IF('1) 日本 - 中国'!I18="", "", '1) 日本 - 中国'!I18)</f>
        <v/>
      </c>
      <c r="O18" s="153" t="str">
        <f>IF('1) 日本 - 中国'!J18="", "", '1) 日本 - 中国'!J18)</f>
        <v/>
      </c>
      <c r="P18" s="153" t="str">
        <f>IF('1) 日本 - 中国'!K18="", "", '1) 日本 - 中国'!K18)</f>
        <v/>
      </c>
      <c r="Q18" s="153" t="str">
        <f>IF('1) 日本 - 中国'!L18="", "", '1) 日本 - 中国'!L18)</f>
        <v/>
      </c>
      <c r="R18" s="153" t="str">
        <f>IF('1) 日本 - 中国'!M18="", "", '1) 日本 - 中国'!M18)</f>
        <v/>
      </c>
      <c r="S18" s="153" t="str">
        <f>IF('1) 日本 - 中国'!N18="", "", '1) 日本 - 中国'!N18)</f>
        <v/>
      </c>
      <c r="T18" s="153" t="str">
        <f>IF('1) 日本 - 中国'!O18="", "", '1) 日本 - 中国'!O18)</f>
        <v/>
      </c>
      <c r="U18" s="153" t="str">
        <f>IF('1) 日本 - 中国'!P18="", "", '1) 日本 - 中国'!P18)</f>
        <v/>
      </c>
      <c r="V18" s="153" t="str">
        <f>IF('1) 日本 - 中国'!Q18="", "", '1) 日本 - 中国'!Q18)</f>
        <v/>
      </c>
      <c r="W18" s="153" t="str">
        <f>IF('1) 日本 - 中国'!R18="", "", '1) 日本 - 中国'!R18)</f>
        <v/>
      </c>
      <c r="X18" s="153" t="str">
        <f>IF('1) 日本 - 中国'!S18="", "", '1) 日本 - 中国'!S18)</f>
        <v/>
      </c>
      <c r="Y18" s="153" t="str">
        <f>IF('1) 日本 - 中国'!T18="", "", '1) 日本 - 中国'!T18)</f>
        <v/>
      </c>
      <c r="Z18" s="174" t="str">
        <f>IF('1) 日本 - 中国'!U18="", "", '1) 日本 - 中国'!U18)</f>
        <v/>
      </c>
      <c r="AA18" s="153"/>
      <c r="AB18" s="153" t="str">
        <f t="shared" si="4"/>
        <v/>
      </c>
      <c r="AC18" s="153"/>
      <c r="AD18" s="153"/>
      <c r="AE18" s="153" t="str">
        <f t="shared" si="5"/>
        <v/>
      </c>
    </row>
    <row r="19" spans="1:31" s="96" customFormat="1" ht="15" customHeight="1">
      <c r="A19" s="153" t="str">
        <f t="shared" si="0"/>
        <v/>
      </c>
      <c r="B19" s="153"/>
      <c r="C19" s="153"/>
      <c r="D19" s="153" t="str">
        <f t="shared" si="1"/>
        <v/>
      </c>
      <c r="E19" s="153"/>
      <c r="F19" s="6" t="str">
        <f>IF('1) 日本 - 中国'!A19="", "", '1) 日本 - 中国'!A19)</f>
        <v/>
      </c>
      <c r="G19" s="155" t="str">
        <f>IF('1) 日本 - 中国'!B19="", "", '1) 日本 - 中国'!B19)</f>
        <v/>
      </c>
      <c r="H19" s="192"/>
      <c r="I19" s="94"/>
      <c r="J19" s="193"/>
      <c r="K19" s="157"/>
      <c r="L19" s="153" t="str">
        <f>IF('1) 日本 - 中国'!G19="", "", '1) 日本 - 中国'!G19)</f>
        <v/>
      </c>
      <c r="M19" s="153" t="str">
        <f>IF('1) 日本 - 中国'!H19="", "", '1) 日本 - 中国'!H19)</f>
        <v/>
      </c>
      <c r="N19" s="153" t="str">
        <f>IF('1) 日本 - 中国'!I19="", "", '1) 日本 - 中国'!I19)</f>
        <v/>
      </c>
      <c r="O19" s="153" t="str">
        <f>IF('1) 日本 - 中国'!J19="", "", '1) 日本 - 中国'!J19)</f>
        <v/>
      </c>
      <c r="P19" s="153" t="str">
        <f>IF('1) 日本 - 中国'!K19="", "", '1) 日本 - 中国'!K19)</f>
        <v/>
      </c>
      <c r="Q19" s="153" t="str">
        <f>IF('1) 日本 - 中国'!L19="", "", '1) 日本 - 中国'!L19)</f>
        <v/>
      </c>
      <c r="R19" s="153" t="str">
        <f>IF('1) 日本 - 中国'!M19="", "", '1) 日本 - 中国'!M19)</f>
        <v/>
      </c>
      <c r="S19" s="153" t="str">
        <f>IF('1) 日本 - 中国'!N19="", "", '1) 日本 - 中国'!N19)</f>
        <v/>
      </c>
      <c r="T19" s="153" t="str">
        <f>IF('1) 日本 - 中国'!O19="", "", '1) 日本 - 中国'!O19)</f>
        <v/>
      </c>
      <c r="U19" s="153" t="str">
        <f>IF('1) 日本 - 中国'!P19="", "", '1) 日本 - 中国'!P19)</f>
        <v/>
      </c>
      <c r="V19" s="153" t="str">
        <f>IF('1) 日本 - 中国'!Q19="", "", '1) 日本 - 中国'!Q19)</f>
        <v/>
      </c>
      <c r="W19" s="153" t="str">
        <f>IF('1) 日本 - 中国'!R19="", "", '1) 日本 - 中国'!R19)</f>
        <v/>
      </c>
      <c r="X19" s="153" t="str">
        <f>IF('1) 日本 - 中国'!S19="", "", '1) 日本 - 中国'!S19)</f>
        <v/>
      </c>
      <c r="Y19" s="153" t="str">
        <f>IF('1) 日本 - 中国'!T19="", "", '1) 日本 - 中国'!T19)</f>
        <v/>
      </c>
      <c r="Z19" s="174" t="str">
        <f>IF('1) 日本 - 中国'!U19="", "", '1) 日本 - 中国'!U19)</f>
        <v/>
      </c>
      <c r="AA19" s="153"/>
      <c r="AB19" s="153" t="str">
        <f t="shared" si="4"/>
        <v/>
      </c>
      <c r="AC19" s="153"/>
      <c r="AD19" s="153"/>
      <c r="AE19" s="153" t="str">
        <f t="shared" si="5"/>
        <v/>
      </c>
    </row>
    <row r="20" spans="1:31" s="96" customFormat="1" ht="15" customHeight="1">
      <c r="A20" s="153" t="str">
        <f t="shared" ref="A20" si="6">IF(D20="","",D20-6)</f>
        <v/>
      </c>
      <c r="B20" s="153"/>
      <c r="C20" s="153"/>
      <c r="D20" s="153" t="str">
        <f t="shared" si="1"/>
        <v/>
      </c>
      <c r="E20" s="153"/>
      <c r="F20" s="6" t="str">
        <f>IF('1) 日本 - 中国'!A20="", "", '1) 日本 - 中国'!A20)</f>
        <v/>
      </c>
      <c r="G20" s="155" t="str">
        <f>IF('1) 日本 - 中国'!B20="", "", '1) 日本 - 中国'!B20)</f>
        <v/>
      </c>
      <c r="H20" s="192"/>
      <c r="I20" s="94"/>
      <c r="J20" s="193"/>
      <c r="K20" s="157"/>
      <c r="L20" s="153" t="str">
        <f>IF('1) 日本 - 中国'!G20="", "", '1) 日本 - 中国'!G20)</f>
        <v/>
      </c>
      <c r="M20" s="153" t="str">
        <f>IF('1) 日本 - 中国'!H20="", "", '1) 日本 - 中国'!H20)</f>
        <v/>
      </c>
      <c r="N20" s="153" t="str">
        <f>IF('1) 日本 - 中国'!I20="", "", '1) 日本 - 中国'!I20)</f>
        <v/>
      </c>
      <c r="O20" s="153" t="str">
        <f>IF('1) 日本 - 中国'!J20="", "", '1) 日本 - 中国'!J20)</f>
        <v/>
      </c>
      <c r="P20" s="153" t="str">
        <f>IF('1) 日本 - 中国'!K20="", "", '1) 日本 - 中国'!K20)</f>
        <v/>
      </c>
      <c r="Q20" s="153" t="str">
        <f>IF('1) 日本 - 中国'!L20="", "", '1) 日本 - 中国'!L20)</f>
        <v/>
      </c>
      <c r="R20" s="153" t="str">
        <f>IF('1) 日本 - 中国'!M20="", "", '1) 日本 - 中国'!M20)</f>
        <v/>
      </c>
      <c r="S20" s="153" t="str">
        <f>IF('1) 日本 - 中国'!N20="", "", '1) 日本 - 中国'!N20)</f>
        <v/>
      </c>
      <c r="T20" s="153" t="str">
        <f>IF('1) 日本 - 中国'!O20="", "", '1) 日本 - 中国'!O20)</f>
        <v/>
      </c>
      <c r="U20" s="153" t="str">
        <f>IF('1) 日本 - 中国'!P20="", "", '1) 日本 - 中国'!P20)</f>
        <v/>
      </c>
      <c r="V20" s="153" t="str">
        <f>IF('1) 日本 - 中国'!Q20="", "", '1) 日本 - 中国'!Q20)</f>
        <v/>
      </c>
      <c r="W20" s="153" t="str">
        <f>IF('1) 日本 - 中国'!R20="", "", '1) 日本 - 中国'!R20)</f>
        <v/>
      </c>
      <c r="X20" s="153" t="str">
        <f>IF('1) 日本 - 中国'!S20="", "", '1) 日本 - 中国'!S20)</f>
        <v/>
      </c>
      <c r="Y20" s="153" t="str">
        <f>IF('1) 日本 - 中国'!T20="", "", '1) 日本 - 中国'!T20)</f>
        <v/>
      </c>
      <c r="Z20" s="174" t="str">
        <f>IF('1) 日本 - 中国'!U20="", "", '1) 日本 - 中国'!U20)</f>
        <v/>
      </c>
      <c r="AA20" s="153"/>
      <c r="AB20" s="153" t="str">
        <f t="shared" si="4"/>
        <v/>
      </c>
      <c r="AC20" s="153"/>
      <c r="AD20" s="153"/>
      <c r="AE20" s="153" t="str">
        <f t="shared" si="5"/>
        <v/>
      </c>
    </row>
    <row r="21" spans="1:31" s="96" customFormat="1" ht="15" customHeight="1">
      <c r="A21" s="165" t="str">
        <f>IF(D21="","",D21-6)</f>
        <v/>
      </c>
      <c r="B21" s="165"/>
      <c r="C21" s="165"/>
      <c r="D21" s="165" t="str">
        <f t="shared" si="1"/>
        <v/>
      </c>
      <c r="E21" s="165"/>
      <c r="F21" s="159" t="str">
        <f>IF('1) 日本 - 中国'!A21="", "", '1) 日本 - 中国'!A21)</f>
        <v/>
      </c>
      <c r="G21" s="160" t="str">
        <f>IF('1) 日本 - 中国'!B21="", "", '1) 日本 - 中国'!B21)</f>
        <v/>
      </c>
      <c r="H21" s="194"/>
      <c r="I21" s="162"/>
      <c r="J21" s="197"/>
      <c r="K21" s="164"/>
      <c r="L21" s="165" t="str">
        <f>IF('1) 日本 - 中国'!G21="", "", '1) 日本 - 中国'!G21)</f>
        <v/>
      </c>
      <c r="M21" s="165" t="str">
        <f>IF('1) 日本 - 中国'!H21="", "", '1) 日本 - 中国'!H21)</f>
        <v/>
      </c>
      <c r="N21" s="165" t="str">
        <f>IF('1) 日本 - 中国'!I21="", "", '1) 日本 - 中国'!I21)</f>
        <v/>
      </c>
      <c r="O21" s="165" t="str">
        <f>IF('1) 日本 - 中国'!J21="", "", '1) 日本 - 中国'!J21)</f>
        <v/>
      </c>
      <c r="P21" s="165" t="str">
        <f>IF('1) 日本 - 中国'!K21="", "", '1) 日本 - 中国'!K21)</f>
        <v/>
      </c>
      <c r="Q21" s="165" t="str">
        <f>IF('1) 日本 - 中国'!L21="", "", '1) 日本 - 中国'!L21)</f>
        <v/>
      </c>
      <c r="R21" s="165" t="str">
        <f>IF('1) 日本 - 中国'!M21="", "", '1) 日本 - 中国'!M21)</f>
        <v/>
      </c>
      <c r="S21" s="165" t="str">
        <f>IF('1) 日本 - 中国'!N21="", "", '1) 日本 - 中国'!N21)</f>
        <v/>
      </c>
      <c r="T21" s="165" t="str">
        <f>IF('1) 日本 - 中国'!O21="", "", '1) 日本 - 中国'!O21)</f>
        <v/>
      </c>
      <c r="U21" s="165" t="str">
        <f>IF('1) 日本 - 中国'!P21="", "", '1) 日本 - 中国'!P21)</f>
        <v/>
      </c>
      <c r="V21" s="165" t="str">
        <f>IF('1) 日本 - 中国'!Q21="", "", '1) 日本 - 中国'!Q21)</f>
        <v/>
      </c>
      <c r="W21" s="165" t="str">
        <f>IF('1) 日本 - 中国'!R21="", "", '1) 日本 - 中国'!R21)</f>
        <v/>
      </c>
      <c r="X21" s="165" t="str">
        <f>IF('1) 日本 - 中国'!S21="", "", '1) 日本 - 中国'!S21)</f>
        <v/>
      </c>
      <c r="Y21" s="165" t="str">
        <f>IF('1) 日本 - 中国'!T21="", "", '1) 日本 - 中国'!T21)</f>
        <v/>
      </c>
      <c r="Z21" s="175" t="str">
        <f>IF('1) 日本 - 中国'!U21="", "", '1) 日本 - 中国'!U21)</f>
        <v/>
      </c>
      <c r="AA21" s="165"/>
      <c r="AB21" s="165" t="str">
        <f t="shared" si="4"/>
        <v/>
      </c>
      <c r="AC21" s="165"/>
      <c r="AD21" s="165"/>
      <c r="AE21" s="165" t="str">
        <f t="shared" si="5"/>
        <v/>
      </c>
    </row>
    <row r="22" spans="1:31" ht="15" customHeight="1">
      <c r="F22" s="31" t="s">
        <v>67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</row>
    <row r="23" spans="1:31" ht="15" customHeight="1">
      <c r="F23" s="96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</row>
    <row r="24" spans="1:31" ht="15" customHeight="1">
      <c r="A24" s="127" t="str">
        <f>A7</f>
        <v>日本 - 上海 - ホーチミン</v>
      </c>
      <c r="F24" s="127" t="s">
        <v>115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AB24" s="31"/>
    </row>
    <row r="25" spans="1:31" ht="15" customHeight="1">
      <c r="A25" s="39" t="str">
        <f>A8</f>
        <v>ホーチミン</v>
      </c>
      <c r="B25" s="39"/>
      <c r="C25" s="39"/>
      <c r="D25" s="39" t="str">
        <f>D8</f>
        <v>上海</v>
      </c>
      <c r="E25" s="39"/>
      <c r="F25" s="292" t="s">
        <v>6</v>
      </c>
      <c r="G25" s="272" t="s">
        <v>7</v>
      </c>
      <c r="H25" s="272" t="s">
        <v>8</v>
      </c>
      <c r="I25" s="281"/>
      <c r="J25" s="281"/>
      <c r="K25" s="282"/>
      <c r="L25" s="39"/>
      <c r="M25" s="39" t="str">
        <f>'1) 日本 - 中国'!H25</f>
        <v>上海</v>
      </c>
      <c r="N25" s="48"/>
      <c r="O25" s="39"/>
      <c r="P25" s="39"/>
      <c r="Q25" s="39" t="str">
        <f>'1) 日本 - 中国'!L25</f>
        <v>福山</v>
      </c>
      <c r="R25" s="49" t="str">
        <f>'1) 日本 - 中国'!M25</f>
        <v>水島</v>
      </c>
      <c r="S25" s="39" t="str">
        <f>'1) 日本 - 中国'!N25</f>
        <v>高松</v>
      </c>
      <c r="T25" s="49" t="str">
        <f>'1) 日本 - 中国'!O25</f>
        <v>広島（出島）</v>
      </c>
      <c r="U25" s="39" t="str">
        <f>'1) 日本 - 中国'!P25</f>
        <v>岩国</v>
      </c>
      <c r="V25" s="35"/>
      <c r="W25" s="35"/>
      <c r="X25" s="35"/>
      <c r="Y25" s="35"/>
      <c r="Z25" s="35" t="str">
        <f>'1) 日本 - 中国'!U25</f>
        <v>上海</v>
      </c>
      <c r="AA25" s="35"/>
      <c r="AB25" s="39" t="str">
        <f>AB8</f>
        <v>上海</v>
      </c>
      <c r="AC25" s="39"/>
      <c r="AD25" s="39"/>
      <c r="AE25" s="39" t="str">
        <f>AE8</f>
        <v>ホーチミン</v>
      </c>
    </row>
    <row r="26" spans="1:31" ht="15" customHeight="1">
      <c r="A26" s="50" t="str">
        <f>A9</f>
        <v>土/SAT</v>
      </c>
      <c r="B26" s="50"/>
      <c r="C26" s="50"/>
      <c r="D26" s="50" t="str">
        <f>D9</f>
        <v>翌週金/FRI</v>
      </c>
      <c r="E26" s="50"/>
      <c r="F26" s="292"/>
      <c r="G26" s="273"/>
      <c r="H26" s="273" t="s">
        <v>99</v>
      </c>
      <c r="I26" s="313"/>
      <c r="J26" s="285" t="s">
        <v>100</v>
      </c>
      <c r="K26" s="284"/>
      <c r="L26" s="50"/>
      <c r="M26" s="40" t="str">
        <f>'1) 日本 - 中国'!H26</f>
        <v>土/SAT</v>
      </c>
      <c r="N26" s="51"/>
      <c r="O26" s="40"/>
      <c r="P26" s="40"/>
      <c r="Q26" s="40" t="str">
        <f>'1) 日本 - 中国'!L26</f>
        <v>翌週火/TUE</v>
      </c>
      <c r="R26" s="51" t="str">
        <f>'1) 日本 - 中国'!M26</f>
        <v>火/TUE</v>
      </c>
      <c r="S26" s="40" t="str">
        <f>'1) 日本 - 中国'!N26</f>
        <v>火/TUE</v>
      </c>
      <c r="T26" s="51" t="str">
        <f>'1) 日本 - 中国'!O26</f>
        <v>水/WED</v>
      </c>
      <c r="U26" s="40" t="str">
        <f>'1) 日本 - 中国'!P26</f>
        <v>水/WED</v>
      </c>
      <c r="V26" s="36"/>
      <c r="W26" s="36"/>
      <c r="X26" s="36"/>
      <c r="Y26" s="36"/>
      <c r="Z26" s="36" t="str">
        <f>'1) 日本 - 中国'!U26</f>
        <v>土/SAT</v>
      </c>
      <c r="AA26" s="36"/>
      <c r="AB26" s="50" t="str">
        <f>AB9</f>
        <v>土/SAT</v>
      </c>
      <c r="AC26" s="50"/>
      <c r="AD26" s="50"/>
      <c r="AE26" s="40" t="str">
        <f>AE9</f>
        <v>翌週金/FRI</v>
      </c>
    </row>
    <row r="27" spans="1:31" s="31" customFormat="1" ht="15" customHeight="1">
      <c r="A27" s="130">
        <f t="shared" ref="A27:A38" si="7">IF(D27="","",D27-6)</f>
        <v>46242</v>
      </c>
      <c r="B27" s="169"/>
      <c r="C27" s="169"/>
      <c r="D27" s="130">
        <f t="shared" ref="D27:D38" si="8">IF(M27="","",M27-8)</f>
        <v>46248</v>
      </c>
      <c r="E27" s="169"/>
      <c r="F27" s="167">
        <f>IF('1) 日本 - 中国'!A27="", "", '1) 日本 - 中国'!A27)</f>
        <v>35</v>
      </c>
      <c r="G27" s="168" t="str">
        <f>IF('1) 日本 - 中国'!B27="", "", '1) 日本 - 中国'!B27)</f>
        <v>JI HANG</v>
      </c>
      <c r="H27" s="190">
        <f>IF('1) 日本 - 中国'!C27="", "", '1) 日本 - 中国'!C27)</f>
        <v>623</v>
      </c>
      <c r="I27" s="94" t="s">
        <v>77</v>
      </c>
      <c r="J27" s="191">
        <f>IF('1) 日本 - 中国'!E27="", "", '1) 日本 - 中国'!E27)</f>
        <v>623</v>
      </c>
      <c r="K27" s="157" t="s">
        <v>86</v>
      </c>
      <c r="L27" s="169" t="str">
        <f>IF('1) 日本 - 中国'!G27="", "", '1) 日本 - 中国'!G27)</f>
        <v/>
      </c>
      <c r="M27" s="130">
        <f>IF('1) 日本 - 中国'!H27="", "", '1) 日本 - 中国'!H27)</f>
        <v>46256</v>
      </c>
      <c r="N27" s="178" t="str">
        <f>IF('1) 日本 - 中国'!I27="", "", '1) 日本 - 中国'!I27)</f>
        <v/>
      </c>
      <c r="O27" s="130" t="str">
        <f>IF('1) 日本 - 中国'!J27="", "", '1) 日本 - 中国'!J27)</f>
        <v/>
      </c>
      <c r="P27" s="130" t="str">
        <f>IF('1) 日本 - 中国'!K27="", "", '1) 日本 - 中国'!K27)</f>
        <v/>
      </c>
      <c r="Q27" s="130">
        <f>IF('1) 日本 - 中国'!L27="", "", '1) 日本 - 中国'!L27)</f>
        <v>46259</v>
      </c>
      <c r="R27" s="178">
        <f>IF('1) 日本 - 中国'!M27="", "", '1) 日本 - 中国'!M27)</f>
        <v>46259</v>
      </c>
      <c r="S27" s="130">
        <f>IF('1) 日本 - 中国'!N27="", "", '1) 日本 - 中国'!N27)</f>
        <v>46259</v>
      </c>
      <c r="T27" s="178">
        <f>IF('1) 日本 - 中国'!O27="", "", '1) 日本 - 中国'!O27)</f>
        <v>46260</v>
      </c>
      <c r="U27" s="130">
        <f>IF('1) 日本 - 中国'!P27="", "", '1) 日本 - 中国'!P27)</f>
        <v>46260</v>
      </c>
      <c r="V27" s="130" t="str">
        <f>IF('1) 日本 - 中国'!Q27="", "", '1) 日本 - 中国'!Q27)</f>
        <v/>
      </c>
      <c r="W27" s="130" t="str">
        <f>IF('1) 日本 - 中国'!R27="", "", '1) 日本 - 中国'!R27)</f>
        <v/>
      </c>
      <c r="X27" s="179" t="str">
        <f>IF('1) 日本 - 中国'!S27="", "", '1) 日本 - 中国'!S27)</f>
        <v/>
      </c>
      <c r="Y27" s="179" t="str">
        <f>IF('1) 日本 - 中国'!T27="", "", '1) 日本 - 中国'!T27)</f>
        <v/>
      </c>
      <c r="Z27" s="130">
        <f>IF('1) 日本 - 中国'!U27="", "", '1) 日本 - 中国'!U27)</f>
        <v>46263</v>
      </c>
      <c r="AA27" s="179"/>
      <c r="AB27" s="130">
        <f t="shared" ref="AB27:AB38" si="9">IF(Z27="","",Z27+7)</f>
        <v>46270</v>
      </c>
      <c r="AC27" s="169"/>
      <c r="AD27" s="169"/>
      <c r="AE27" s="130">
        <f t="shared" ref="AE27:AE38" si="10">IF(AB27="","",AB27+6)</f>
        <v>46276</v>
      </c>
    </row>
    <row r="28" spans="1:31" s="31" customFormat="1" ht="15" customHeight="1">
      <c r="A28" s="153">
        <f t="shared" si="7"/>
        <v>46249</v>
      </c>
      <c r="B28" s="180"/>
      <c r="C28" s="180"/>
      <c r="D28" s="153">
        <f t="shared" si="8"/>
        <v>46255</v>
      </c>
      <c r="E28" s="180"/>
      <c r="F28" s="154">
        <f>IF('1) 日本 - 中国'!A28="", "", '1) 日本 - 中国'!A28)</f>
        <v>36</v>
      </c>
      <c r="G28" s="155" t="str">
        <f>IF('1) 日本 - 中国'!B28="", "", '1) 日本 - 中国'!B28)</f>
        <v>JI HANG</v>
      </c>
      <c r="H28" s="192">
        <f>IF('1) 日本 - 中国'!C28="", "", '1) 日本 - 中国'!C28)</f>
        <v>624</v>
      </c>
      <c r="I28" s="94" t="s">
        <v>77</v>
      </c>
      <c r="J28" s="193">
        <f>IF('1) 日本 - 中国'!E28="", "", '1) 日本 - 中国'!E28)</f>
        <v>624</v>
      </c>
      <c r="K28" s="157" t="s">
        <v>86</v>
      </c>
      <c r="L28" s="153" t="str">
        <f>IF('1) 日本 - 中国'!G28="", "", '1) 日本 - 中国'!G28)</f>
        <v/>
      </c>
      <c r="M28" s="153">
        <f>IF('1) 日本 - 中国'!H28="", "", '1) 日本 - 中国'!H28)</f>
        <v>46263</v>
      </c>
      <c r="N28" s="180" t="str">
        <f>IF('1) 日本 - 中国'!I28="", "", '1) 日本 - 中国'!I28)</f>
        <v/>
      </c>
      <c r="O28" s="153" t="str">
        <f>IF('1) 日本 - 中国'!J28="", "", '1) 日本 - 中国'!J28)</f>
        <v/>
      </c>
      <c r="P28" s="153" t="str">
        <f>IF('1) 日本 - 中国'!K28="", "", '1) 日本 - 中国'!K28)</f>
        <v/>
      </c>
      <c r="Q28" s="153">
        <f>IF('1) 日本 - 中国'!L28="", "", '1) 日本 - 中国'!L28)</f>
        <v>46266</v>
      </c>
      <c r="R28" s="7">
        <f>IF('1) 日本 - 中国'!M28="", "", '1) 日本 - 中国'!M28)</f>
        <v>46266</v>
      </c>
      <c r="S28" s="153">
        <f>IF('1) 日本 - 中国'!N28="", "", '1) 日本 - 中国'!N28)</f>
        <v>46266</v>
      </c>
      <c r="T28" s="181">
        <f>IF('1) 日本 - 中国'!O28="", "", '1) 日本 - 中国'!O28)</f>
        <v>46267</v>
      </c>
      <c r="U28" s="153">
        <f>IF('1) 日本 - 中国'!P28="", "", '1) 日本 - 中国'!P28)</f>
        <v>46267</v>
      </c>
      <c r="V28" s="153" t="str">
        <f>IF('1) 日本 - 中国'!Q28="", "", '1) 日本 - 中国'!Q28)</f>
        <v/>
      </c>
      <c r="W28" s="153" t="str">
        <f>IF('1) 日本 - 中国'!R28="", "", '1) 日本 - 中国'!R28)</f>
        <v/>
      </c>
      <c r="X28" s="181" t="str">
        <f>IF('1) 日本 - 中国'!S28="", "", '1) 日本 - 中国'!S28)</f>
        <v/>
      </c>
      <c r="Y28" s="181" t="str">
        <f>IF('1) 日本 - 中国'!T28="", "", '1) 日本 - 中国'!T28)</f>
        <v/>
      </c>
      <c r="Z28" s="153">
        <f>IF('1) 日本 - 中国'!U28="", "", '1) 日本 - 中国'!U28)</f>
        <v>46270</v>
      </c>
      <c r="AA28" s="181"/>
      <c r="AB28" s="153">
        <f t="shared" si="9"/>
        <v>46277</v>
      </c>
      <c r="AC28" s="180"/>
      <c r="AD28" s="180"/>
      <c r="AE28" s="153">
        <f t="shared" si="10"/>
        <v>46283</v>
      </c>
    </row>
    <row r="29" spans="1:31" s="31" customFormat="1" ht="15" customHeight="1">
      <c r="A29" s="153">
        <f t="shared" si="7"/>
        <v>46256</v>
      </c>
      <c r="B29" s="180"/>
      <c r="C29" s="180"/>
      <c r="D29" s="153">
        <f t="shared" si="8"/>
        <v>46262</v>
      </c>
      <c r="E29" s="180"/>
      <c r="F29" s="154">
        <f>IF('1) 日本 - 中国'!A29="", "", '1) 日本 - 中国'!A29)</f>
        <v>37</v>
      </c>
      <c r="G29" s="155" t="str">
        <f>IF('1) 日本 - 中国'!B29="", "", '1) 日本 - 中国'!B29)</f>
        <v>JI HANG</v>
      </c>
      <c r="H29" s="192">
        <f>IF('1) 日本 - 中国'!C29="", "", '1) 日本 - 中国'!C29)</f>
        <v>625</v>
      </c>
      <c r="I29" s="94" t="s">
        <v>77</v>
      </c>
      <c r="J29" s="193">
        <f>IF('1) 日本 - 中国'!E29="", "", '1) 日本 - 中国'!E29)</f>
        <v>625</v>
      </c>
      <c r="K29" s="157" t="s">
        <v>86</v>
      </c>
      <c r="L29" s="180" t="str">
        <f>IF('1) 日本 - 中国'!G29="", "", '1) 日本 - 中国'!G29)</f>
        <v/>
      </c>
      <c r="M29" s="153">
        <f>IF('1) 日本 - 中国'!H29="", "", '1) 日本 - 中国'!H29)</f>
        <v>46270</v>
      </c>
      <c r="N29" s="7" t="str">
        <f>IF('1) 日本 - 中国'!I29="", "", '1) 日本 - 中国'!I29)</f>
        <v/>
      </c>
      <c r="O29" s="153" t="str">
        <f>IF('1) 日本 - 中国'!J29="", "", '1) 日本 - 中国'!J29)</f>
        <v/>
      </c>
      <c r="P29" s="153" t="str">
        <f>IF('1) 日本 - 中国'!K29="", "", '1) 日本 - 中国'!K29)</f>
        <v/>
      </c>
      <c r="Q29" s="153">
        <f>IF('1) 日本 - 中国'!L29="", "", '1) 日本 - 中国'!L29)</f>
        <v>46273</v>
      </c>
      <c r="R29" s="7">
        <f>IF('1) 日本 - 中国'!M29="", "", '1) 日本 - 中国'!M29)</f>
        <v>46273</v>
      </c>
      <c r="S29" s="153">
        <f>IF('1) 日本 - 中国'!N29="", "", '1) 日本 - 中国'!N29)</f>
        <v>46273</v>
      </c>
      <c r="T29" s="7">
        <f>IF('1) 日本 - 中国'!O29="", "", '1) 日本 - 中国'!O29)</f>
        <v>46274</v>
      </c>
      <c r="U29" s="153">
        <f>IF('1) 日本 - 中国'!P29="", "", '1) 日本 - 中国'!P29)</f>
        <v>46274</v>
      </c>
      <c r="V29" s="153" t="str">
        <f>IF('1) 日本 - 中国'!Q29="", "", '1) 日本 - 中国'!Q29)</f>
        <v/>
      </c>
      <c r="W29" s="153" t="str">
        <f>IF('1) 日本 - 中国'!R29="", "", '1) 日本 - 中国'!R29)</f>
        <v/>
      </c>
      <c r="X29" s="153" t="str">
        <f>IF('1) 日本 - 中国'!S29="", "", '1) 日本 - 中国'!S29)</f>
        <v/>
      </c>
      <c r="Y29" s="153" t="str">
        <f>IF('1) 日本 - 中国'!T29="", "", '1) 日本 - 中国'!T29)</f>
        <v/>
      </c>
      <c r="Z29" s="153">
        <f>IF('1) 日本 - 中国'!U29="", "", '1) 日本 - 中国'!U29)</f>
        <v>46277</v>
      </c>
      <c r="AA29" s="153"/>
      <c r="AB29" s="153">
        <f t="shared" si="9"/>
        <v>46284</v>
      </c>
      <c r="AC29" s="180"/>
      <c r="AD29" s="180"/>
      <c r="AE29" s="153">
        <f t="shared" si="10"/>
        <v>46290</v>
      </c>
    </row>
    <row r="30" spans="1:31" s="31" customFormat="1" ht="15" customHeight="1">
      <c r="A30" s="153">
        <f t="shared" si="7"/>
        <v>46263</v>
      </c>
      <c r="B30" s="153"/>
      <c r="C30" s="153"/>
      <c r="D30" s="153">
        <f t="shared" si="8"/>
        <v>46269</v>
      </c>
      <c r="E30" s="153"/>
      <c r="F30" s="154">
        <f>IF('1) 日本 - 中国'!A30="", "", '1) 日本 - 中国'!A30)</f>
        <v>38</v>
      </c>
      <c r="G30" s="155" t="str">
        <f>IF('1) 日本 - 中国'!B30="", "", '1) 日本 - 中国'!B30)</f>
        <v>JI HANG</v>
      </c>
      <c r="H30" s="192">
        <f>IF('1) 日本 - 中国'!C30="", "", '1) 日本 - 中国'!C30)</f>
        <v>626</v>
      </c>
      <c r="I30" s="94" t="s">
        <v>77</v>
      </c>
      <c r="J30" s="193">
        <f>IF('1) 日本 - 中国'!E30="", "", '1) 日本 - 中国'!E30)</f>
        <v>626</v>
      </c>
      <c r="K30" s="157" t="s">
        <v>86</v>
      </c>
      <c r="L30" s="153" t="str">
        <f>IF('1) 日本 - 中国'!G30="", "", '1) 日本 - 中国'!G30)</f>
        <v/>
      </c>
      <c r="M30" s="153">
        <f>IF('1) 日本 - 中国'!H30="", "", '1) 日本 - 中国'!H30)</f>
        <v>46277</v>
      </c>
      <c r="N30" s="180" t="str">
        <f>IF('1) 日本 - 中国'!I30="", "", '1) 日本 - 中国'!I30)</f>
        <v/>
      </c>
      <c r="O30" s="153" t="str">
        <f>IF('1) 日本 - 中国'!J30="", "", '1) 日本 - 中国'!J30)</f>
        <v/>
      </c>
      <c r="P30" s="153" t="str">
        <f>IF('1) 日本 - 中国'!K30="", "", '1) 日本 - 中国'!K30)</f>
        <v/>
      </c>
      <c r="Q30" s="153">
        <f>IF('1) 日本 - 中国'!L30="", "", '1) 日本 - 中国'!L30)</f>
        <v>46280</v>
      </c>
      <c r="R30" s="7">
        <f>IF('1) 日本 - 中国'!M30="", "", '1) 日本 - 中国'!M30)</f>
        <v>46280</v>
      </c>
      <c r="S30" s="153">
        <f>IF('1) 日本 - 中国'!N30="", "", '1) 日本 - 中国'!N30)</f>
        <v>46280</v>
      </c>
      <c r="T30" s="7">
        <f>IF('1) 日本 - 中国'!O30="", "", '1) 日本 - 中国'!O30)</f>
        <v>46281</v>
      </c>
      <c r="U30" s="153">
        <f>IF('1) 日本 - 中国'!P30="", "", '1) 日本 - 中国'!P30)</f>
        <v>46281</v>
      </c>
      <c r="V30" s="153" t="str">
        <f>IF('1) 日本 - 中国'!Q30="", "", '1) 日本 - 中国'!Q30)</f>
        <v/>
      </c>
      <c r="W30" s="153" t="str">
        <f>IF('1) 日本 - 中国'!R30="", "", '1) 日本 - 中国'!R30)</f>
        <v/>
      </c>
      <c r="X30" s="153" t="str">
        <f>IF('1) 日本 - 中国'!S30="", "", '1) 日本 - 中国'!S30)</f>
        <v/>
      </c>
      <c r="Y30" s="153" t="str">
        <f>IF('1) 日本 - 中国'!T30="", "", '1) 日本 - 中国'!T30)</f>
        <v/>
      </c>
      <c r="Z30" s="153">
        <f>IF('1) 日本 - 中国'!U30="", "", '1) 日本 - 中国'!U30)</f>
        <v>46284</v>
      </c>
      <c r="AA30" s="153"/>
      <c r="AB30" s="153">
        <f t="shared" si="9"/>
        <v>46291</v>
      </c>
      <c r="AC30" s="153"/>
      <c r="AD30" s="153"/>
      <c r="AE30" s="153">
        <f t="shared" si="10"/>
        <v>46297</v>
      </c>
    </row>
    <row r="31" spans="1:31" s="31" customFormat="1" ht="15" customHeight="1">
      <c r="A31" s="180">
        <f t="shared" si="7"/>
        <v>46270</v>
      </c>
      <c r="B31" s="180"/>
      <c r="C31" s="180"/>
      <c r="D31" s="180">
        <f t="shared" si="8"/>
        <v>46276</v>
      </c>
      <c r="E31" s="180"/>
      <c r="F31" s="6">
        <f>IF('1) 日本 - 中国'!A31="", "", '1) 日本 - 中国'!A31)</f>
        <v>39</v>
      </c>
      <c r="G31" s="155" t="str">
        <f>IF('1) 日本 - 中国'!B31="", "", '1) 日本 - 中国'!B31)</f>
        <v>JI HANG</v>
      </c>
      <c r="H31" s="192">
        <f>IF('1) 日本 - 中国'!C31="", "", '1) 日本 - 中国'!C31)</f>
        <v>627</v>
      </c>
      <c r="I31" s="94" t="s">
        <v>77</v>
      </c>
      <c r="J31" s="193">
        <f>IF('1) 日本 - 中国'!E31="", "", '1) 日本 - 中国'!E31)</f>
        <v>627</v>
      </c>
      <c r="K31" s="157" t="s">
        <v>86</v>
      </c>
      <c r="L31" s="180" t="str">
        <f>IF('1) 日本 - 中国'!G31="", "", '1) 日本 - 中国'!G31)</f>
        <v/>
      </c>
      <c r="M31" s="153">
        <f>IF('1) 日本 - 中国'!H31="", "", '1) 日本 - 中国'!H31)</f>
        <v>46284</v>
      </c>
      <c r="N31" s="8" t="str">
        <f>IF('1) 日本 - 中国'!I31="", "", '1) 日本 - 中国'!I31)</f>
        <v/>
      </c>
      <c r="O31" s="182" t="str">
        <f>IF('1) 日本 - 中国'!J31="", "", '1) 日本 - 中国'!J31)</f>
        <v/>
      </c>
      <c r="P31" s="182" t="str">
        <f>IF('1) 日本 - 中国'!K31="", "", '1) 日本 - 中国'!K31)</f>
        <v/>
      </c>
      <c r="Q31" s="153">
        <f>IF('1) 日本 - 中国'!L31="", "", '1) 日本 - 中国'!L31)</f>
        <v>46287</v>
      </c>
      <c r="R31" s="7">
        <f>IF('1) 日本 - 中国'!M31="", "", '1) 日本 - 中国'!M31)</f>
        <v>46287</v>
      </c>
      <c r="S31" s="153">
        <f>IF('1) 日本 - 中国'!N31="", "", '1) 日本 - 中国'!N31)</f>
        <v>46287</v>
      </c>
      <c r="T31" s="7">
        <f>IF('1) 日本 - 中国'!O31="", "", '1) 日本 - 中国'!O31)</f>
        <v>46288</v>
      </c>
      <c r="U31" s="153">
        <f>IF('1) 日本 - 中国'!P31="", "", '1) 日本 - 中国'!P31)</f>
        <v>46288</v>
      </c>
      <c r="V31" s="153" t="str">
        <f>IF('1) 日本 - 中国'!Q31="", "", '1) 日本 - 中国'!Q31)</f>
        <v/>
      </c>
      <c r="W31" s="153" t="str">
        <f>IF('1) 日本 - 中国'!R31="", "", '1) 日本 - 中国'!R31)</f>
        <v/>
      </c>
      <c r="X31" s="181" t="str">
        <f>IF('1) 日本 - 中国'!S31="", "", '1) 日本 - 中国'!S31)</f>
        <v/>
      </c>
      <c r="Y31" s="181" t="str">
        <f>IF('1) 日本 - 中国'!T31="", "", '1) 日本 - 中国'!T31)</f>
        <v/>
      </c>
      <c r="Z31" s="181">
        <f>IF('1) 日本 - 中国'!U31="", "", '1) 日本 - 中国'!U31)</f>
        <v>46291</v>
      </c>
      <c r="AA31" s="181"/>
      <c r="AB31" s="180">
        <f t="shared" si="9"/>
        <v>46298</v>
      </c>
      <c r="AC31" s="180"/>
      <c r="AD31" s="180"/>
      <c r="AE31" s="153">
        <f t="shared" si="10"/>
        <v>46304</v>
      </c>
    </row>
    <row r="32" spans="1:31" s="31" customFormat="1" ht="15" customHeight="1">
      <c r="A32" s="180">
        <f t="shared" si="7"/>
        <v>46277</v>
      </c>
      <c r="B32" s="180"/>
      <c r="C32" s="180"/>
      <c r="D32" s="180">
        <f t="shared" si="8"/>
        <v>46283</v>
      </c>
      <c r="E32" s="180"/>
      <c r="F32" s="6">
        <f>IF('1) 日本 - 中国'!A32="", "", '1) 日本 - 中国'!A32)</f>
        <v>40</v>
      </c>
      <c r="G32" s="155" t="str">
        <f>IF('1) 日本 - 中国'!B32="", "", '1) 日本 - 中国'!B32)</f>
        <v>JI HANG</v>
      </c>
      <c r="H32" s="192">
        <f>IF('1) 日本 - 中国'!C32="", "", '1) 日本 - 中国'!C32)</f>
        <v>628</v>
      </c>
      <c r="I32" s="94" t="s">
        <v>77</v>
      </c>
      <c r="J32" s="193">
        <f>IF('1) 日本 - 中国'!E32="", "", '1) 日本 - 中国'!E32)</f>
        <v>628</v>
      </c>
      <c r="K32" s="157" t="s">
        <v>86</v>
      </c>
      <c r="L32" s="180" t="str">
        <f>IF('1) 日本 - 中国'!G32="", "", '1) 日本 - 中国'!G32)</f>
        <v/>
      </c>
      <c r="M32" s="153">
        <f>IF('1) 日本 - 中国'!H32="", "", '1) 日本 - 中国'!H32)</f>
        <v>46291</v>
      </c>
      <c r="N32" s="8" t="str">
        <f>IF('1) 日本 - 中国'!I32="", "", '1) 日本 - 中国'!I32)</f>
        <v/>
      </c>
      <c r="O32" s="182" t="str">
        <f>IF('1) 日本 - 中国'!J32="", "", '1) 日本 - 中国'!J32)</f>
        <v/>
      </c>
      <c r="P32" s="182" t="str">
        <f>IF('1) 日本 - 中国'!K32="", "", '1) 日本 - 中国'!K32)</f>
        <v/>
      </c>
      <c r="Q32" s="153">
        <f>IF('1) 日本 - 中国'!L32="", "", '1) 日本 - 中国'!L32)</f>
        <v>46294</v>
      </c>
      <c r="R32" s="7">
        <f>IF('1) 日本 - 中国'!M32="", "", '1) 日本 - 中国'!M32)</f>
        <v>46294</v>
      </c>
      <c r="S32" s="153">
        <f>IF('1) 日本 - 中国'!N32="", "", '1) 日本 - 中国'!N32)</f>
        <v>46294</v>
      </c>
      <c r="T32" s="7">
        <f>IF('1) 日本 - 中国'!O32="", "", '1) 日本 - 中国'!O32)</f>
        <v>46295</v>
      </c>
      <c r="U32" s="153">
        <f>IF('1) 日本 - 中国'!P32="", "", '1) 日本 - 中国'!P32)</f>
        <v>46295</v>
      </c>
      <c r="V32" s="153" t="str">
        <f>IF('1) 日本 - 中国'!Q32="", "", '1) 日本 - 中国'!Q32)</f>
        <v/>
      </c>
      <c r="W32" s="153" t="str">
        <f>IF('1) 日本 - 中国'!R32="", "", '1) 日本 - 中国'!R32)</f>
        <v/>
      </c>
      <c r="X32" s="181" t="str">
        <f>IF('1) 日本 - 中国'!S32="", "", '1) 日本 - 中国'!S32)</f>
        <v/>
      </c>
      <c r="Y32" s="181" t="str">
        <f>IF('1) 日本 - 中国'!T32="", "", '1) 日本 - 中国'!T32)</f>
        <v/>
      </c>
      <c r="Z32" s="181">
        <f>IF('1) 日本 - 中国'!U32="", "", '1) 日本 - 中国'!U32)</f>
        <v>46298</v>
      </c>
      <c r="AA32" s="181"/>
      <c r="AB32" s="180">
        <f t="shared" si="9"/>
        <v>46305</v>
      </c>
      <c r="AC32" s="180"/>
      <c r="AD32" s="180"/>
      <c r="AE32" s="153">
        <f t="shared" si="10"/>
        <v>46311</v>
      </c>
    </row>
    <row r="33" spans="1:31" s="96" customFormat="1" ht="15" customHeight="1">
      <c r="A33" s="180">
        <f t="shared" si="7"/>
        <v>46284</v>
      </c>
      <c r="B33" s="180"/>
      <c r="C33" s="180"/>
      <c r="D33" s="180">
        <f t="shared" si="8"/>
        <v>46290</v>
      </c>
      <c r="E33" s="180"/>
      <c r="F33" s="154">
        <f>IF('1) 日本 - 中国'!A33="", "", '1) 日本 - 中国'!A33)</f>
        <v>41</v>
      </c>
      <c r="G33" s="155" t="str">
        <f>IF('1) 日本 - 中国'!B33="", "", '1) 日本 - 中国'!B33)</f>
        <v>JI HANG</v>
      </c>
      <c r="H33" s="192">
        <f>IF('1) 日本 - 中国'!C33="", "", '1) 日本 - 中国'!C33)</f>
        <v>629</v>
      </c>
      <c r="I33" s="94" t="s">
        <v>77</v>
      </c>
      <c r="J33" s="193">
        <f>IF('1) 日本 - 中国'!E33="", "", '1) 日本 - 中国'!E33)</f>
        <v>629</v>
      </c>
      <c r="K33" s="157" t="s">
        <v>86</v>
      </c>
      <c r="L33" s="180" t="str">
        <f>IF('1) 日本 - 中国'!G33="", "", '1) 日本 - 中国'!G33)</f>
        <v/>
      </c>
      <c r="M33" s="153">
        <f>IF('1) 日本 - 中国'!H33="", "", '1) 日本 - 中国'!H33)</f>
        <v>46298</v>
      </c>
      <c r="N33" s="8" t="str">
        <f>IF('1) 日本 - 中国'!I33="", "", '1) 日本 - 中国'!I33)</f>
        <v/>
      </c>
      <c r="O33" s="182" t="str">
        <f>IF('1) 日本 - 中国'!J33="", "", '1) 日本 - 中国'!J33)</f>
        <v/>
      </c>
      <c r="P33" s="182" t="str">
        <f>IF('1) 日本 - 中国'!K33="", "", '1) 日本 - 中国'!K33)</f>
        <v/>
      </c>
      <c r="Q33" s="153">
        <f>IF('1) 日本 - 中国'!L33="", "", '1) 日本 - 中国'!L33)</f>
        <v>46301</v>
      </c>
      <c r="R33" s="7">
        <f>IF('1) 日本 - 中国'!M33="", "", '1) 日本 - 中国'!M33)</f>
        <v>46301</v>
      </c>
      <c r="S33" s="153">
        <f>IF('1) 日本 - 中国'!N33="", "", '1) 日本 - 中国'!N33)</f>
        <v>46301</v>
      </c>
      <c r="T33" s="7">
        <f>IF('1) 日本 - 中国'!O33="", "", '1) 日本 - 中国'!O33)</f>
        <v>46302</v>
      </c>
      <c r="U33" s="153">
        <f>IF('1) 日本 - 中国'!P33="", "", '1) 日本 - 中国'!P33)</f>
        <v>46302</v>
      </c>
      <c r="V33" s="153" t="str">
        <f>IF('1) 日本 - 中国'!Q33="", "", '1) 日本 - 中国'!Q33)</f>
        <v/>
      </c>
      <c r="W33" s="153" t="str">
        <f>IF('1) 日本 - 中国'!R33="", "", '1) 日本 - 中国'!R33)</f>
        <v/>
      </c>
      <c r="X33" s="181" t="str">
        <f>IF('1) 日本 - 中国'!S33="", "", '1) 日本 - 中国'!S33)</f>
        <v/>
      </c>
      <c r="Y33" s="181" t="str">
        <f>IF('1) 日本 - 中国'!T33="", "", '1) 日本 - 中国'!T33)</f>
        <v/>
      </c>
      <c r="Z33" s="181">
        <f>IF('1) 日本 - 中国'!U33="", "", '1) 日本 - 中国'!U33)</f>
        <v>46305</v>
      </c>
      <c r="AA33" s="181"/>
      <c r="AB33" s="180">
        <f t="shared" si="9"/>
        <v>46312</v>
      </c>
      <c r="AC33" s="180"/>
      <c r="AD33" s="180"/>
      <c r="AE33" s="153">
        <f t="shared" si="10"/>
        <v>46318</v>
      </c>
    </row>
    <row r="34" spans="1:31" s="96" customFormat="1" ht="15" customHeight="1">
      <c r="A34" s="180" t="str">
        <f t="shared" si="7"/>
        <v/>
      </c>
      <c r="B34" s="180"/>
      <c r="C34" s="180"/>
      <c r="D34" s="180" t="str">
        <f t="shared" si="8"/>
        <v/>
      </c>
      <c r="E34" s="180"/>
      <c r="F34" s="154" t="str">
        <f>IF('1) 日本 - 中国'!A34="", "", '1) 日本 - 中国'!A34)</f>
        <v/>
      </c>
      <c r="G34" s="155" t="str">
        <f>IF('1) 日本 - 中国'!B34="", "", '1) 日本 - 中国'!B34)</f>
        <v/>
      </c>
      <c r="H34" s="192"/>
      <c r="I34" s="94"/>
      <c r="J34" s="193"/>
      <c r="K34" s="157"/>
      <c r="L34" s="180" t="str">
        <f>IF('1) 日本 - 中国'!G34="", "", '1) 日本 - 中国'!G34)</f>
        <v/>
      </c>
      <c r="M34" s="153" t="str">
        <f>IF('1) 日本 - 中国'!H34="", "", '1) 日本 - 中国'!H34)</f>
        <v/>
      </c>
      <c r="N34" s="8" t="str">
        <f>IF('1) 日本 - 中国'!I34="", "", '1) 日本 - 中国'!I34)</f>
        <v/>
      </c>
      <c r="O34" s="182" t="str">
        <f>IF('1) 日本 - 中国'!J34="", "", '1) 日本 - 中国'!J34)</f>
        <v/>
      </c>
      <c r="P34" s="153" t="str">
        <f>IF('1) 日本 - 中国'!K34="", "", '1) 日本 - 中国'!K34)</f>
        <v/>
      </c>
      <c r="Q34" s="153" t="str">
        <f>IF('1) 日本 - 中国'!L34="", "", '1) 日本 - 中国'!L34)</f>
        <v/>
      </c>
      <c r="R34" s="7" t="str">
        <f>IF('1) 日本 - 中国'!M34="", "", '1) 日本 - 中国'!M34)</f>
        <v/>
      </c>
      <c r="S34" s="153" t="str">
        <f>IF('1) 日本 - 中国'!N34="", "", '1) 日本 - 中国'!N34)</f>
        <v/>
      </c>
      <c r="T34" s="7" t="str">
        <f>IF('1) 日本 - 中国'!O34="", "", '1) 日本 - 中国'!O34)</f>
        <v/>
      </c>
      <c r="U34" s="153" t="str">
        <f>IF('1) 日本 - 中国'!P34="", "", '1) 日本 - 中国'!P34)</f>
        <v/>
      </c>
      <c r="V34" s="153" t="str">
        <f>IF('1) 日本 - 中国'!Q34="", "", '1) 日本 - 中国'!Q34)</f>
        <v/>
      </c>
      <c r="W34" s="153" t="str">
        <f>IF('1) 日本 - 中国'!R34="", "", '1) 日本 - 中国'!R34)</f>
        <v/>
      </c>
      <c r="X34" s="153" t="str">
        <f>IF('1) 日本 - 中国'!S34="", "", '1) 日本 - 中国'!S34)</f>
        <v/>
      </c>
      <c r="Y34" s="153" t="str">
        <f>IF('1) 日本 - 中国'!T34="", "", '1) 日本 - 中国'!T34)</f>
        <v/>
      </c>
      <c r="Z34" s="153" t="str">
        <f>IF('1) 日本 - 中国'!U34="", "", '1) 日本 - 中国'!U34)</f>
        <v/>
      </c>
      <c r="AA34" s="181"/>
      <c r="AB34" s="180" t="str">
        <f t="shared" si="9"/>
        <v/>
      </c>
      <c r="AC34" s="180"/>
      <c r="AD34" s="180"/>
      <c r="AE34" s="153" t="str">
        <f t="shared" si="10"/>
        <v/>
      </c>
    </row>
    <row r="35" spans="1:31" s="96" customFormat="1" ht="15" customHeight="1">
      <c r="A35" s="180" t="str">
        <f t="shared" si="7"/>
        <v/>
      </c>
      <c r="B35" s="180"/>
      <c r="C35" s="180"/>
      <c r="D35" s="180" t="str">
        <f t="shared" si="8"/>
        <v/>
      </c>
      <c r="E35" s="180"/>
      <c r="F35" s="6" t="str">
        <f>IF('1) 日本 - 中国'!A35="", "", '1) 日本 - 中国'!A35)</f>
        <v/>
      </c>
      <c r="G35" s="155" t="str">
        <f>IF('1) 日本 - 中国'!B35="", "", '1) 日本 - 中国'!B35)</f>
        <v/>
      </c>
      <c r="H35" s="192"/>
      <c r="I35" s="94"/>
      <c r="J35" s="193"/>
      <c r="K35" s="157"/>
      <c r="L35" s="180" t="str">
        <f>IF('1) 日本 - 中国'!G35="", "", '1) 日本 - 中国'!G35)</f>
        <v/>
      </c>
      <c r="M35" s="153" t="str">
        <f>IF('1) 日本 - 中国'!H35="", "", '1) 日本 - 中国'!H35)</f>
        <v/>
      </c>
      <c r="N35" s="8" t="str">
        <f>IF('1) 日本 - 中国'!I35="", "", '1) 日本 - 中国'!I35)</f>
        <v/>
      </c>
      <c r="O35" s="182" t="str">
        <f>IF('1) 日本 - 中国'!J35="", "", '1) 日本 - 中国'!J35)</f>
        <v/>
      </c>
      <c r="P35" s="153" t="str">
        <f>IF('1) 日本 - 中国'!K35="", "", '1) 日本 - 中国'!K35)</f>
        <v/>
      </c>
      <c r="Q35" s="153" t="str">
        <f>IF('1) 日本 - 中国'!L35="", "", '1) 日本 - 中国'!L35)</f>
        <v/>
      </c>
      <c r="R35" s="7" t="str">
        <f>IF('1) 日本 - 中国'!M35="", "", '1) 日本 - 中国'!M35)</f>
        <v/>
      </c>
      <c r="S35" s="153" t="str">
        <f>IF('1) 日本 - 中国'!N35="", "", '1) 日本 - 中国'!N35)</f>
        <v/>
      </c>
      <c r="T35" s="7" t="str">
        <f>IF('1) 日本 - 中国'!O35="", "", '1) 日本 - 中国'!O35)</f>
        <v/>
      </c>
      <c r="U35" s="153" t="str">
        <f>IF('1) 日本 - 中国'!P35="", "", '1) 日本 - 中国'!P35)</f>
        <v/>
      </c>
      <c r="V35" s="153" t="str">
        <f>IF('1) 日本 - 中国'!Q35="", "", '1) 日本 - 中国'!Q35)</f>
        <v/>
      </c>
      <c r="W35" s="153" t="str">
        <f>IF('1) 日本 - 中国'!R35="", "", '1) 日本 - 中国'!R35)</f>
        <v/>
      </c>
      <c r="X35" s="181" t="str">
        <f>IF('1) 日本 - 中国'!S35="", "", '1) 日本 - 中国'!S35)</f>
        <v/>
      </c>
      <c r="Y35" s="181" t="str">
        <f>IF('1) 日本 - 中国'!T35="", "", '1) 日本 - 中国'!T35)</f>
        <v/>
      </c>
      <c r="Z35" s="181" t="str">
        <f>IF('1) 日本 - 中国'!U35="", "", '1) 日本 - 中国'!U35)</f>
        <v/>
      </c>
      <c r="AA35" s="153"/>
      <c r="AB35" s="180" t="str">
        <f t="shared" si="9"/>
        <v/>
      </c>
      <c r="AC35" s="180"/>
      <c r="AD35" s="180"/>
      <c r="AE35" s="153" t="str">
        <f t="shared" si="10"/>
        <v/>
      </c>
    </row>
    <row r="36" spans="1:31" s="96" customFormat="1" ht="15" customHeight="1">
      <c r="A36" s="153" t="str">
        <f t="shared" si="7"/>
        <v/>
      </c>
      <c r="B36" s="153"/>
      <c r="C36" s="153"/>
      <c r="D36" s="153" t="str">
        <f t="shared" si="8"/>
        <v/>
      </c>
      <c r="E36" s="153"/>
      <c r="F36" s="154" t="str">
        <f>IF('1) 日本 - 中国'!A36="", "", '1) 日本 - 中国'!A36)</f>
        <v/>
      </c>
      <c r="G36" s="155" t="str">
        <f>IF('1) 日本 - 中国'!B36="", "", '1) 日本 - 中国'!B36)</f>
        <v/>
      </c>
      <c r="H36" s="192"/>
      <c r="I36" s="94"/>
      <c r="J36" s="193"/>
      <c r="K36" s="157"/>
      <c r="L36" s="180" t="str">
        <f>IF('1) 日本 - 中国'!G36="", "", '1) 日本 - 中国'!G36)</f>
        <v/>
      </c>
      <c r="M36" s="153" t="str">
        <f>IF('1) 日本 - 中国'!H36="", "", '1) 日本 - 中国'!H36)</f>
        <v/>
      </c>
      <c r="N36" s="8" t="str">
        <f>IF('1) 日本 - 中国'!I36="", "", '1) 日本 - 中国'!I36)</f>
        <v/>
      </c>
      <c r="O36" s="182" t="str">
        <f>IF('1) 日本 - 中国'!J36="", "", '1) 日本 - 中国'!J36)</f>
        <v/>
      </c>
      <c r="P36" s="153" t="str">
        <f>IF('1) 日本 - 中国'!K36="", "", '1) 日本 - 中国'!K36)</f>
        <v/>
      </c>
      <c r="Q36" s="153" t="str">
        <f>IF('1) 日本 - 中国'!L36="", "", '1) 日本 - 中国'!L36)</f>
        <v/>
      </c>
      <c r="R36" s="7" t="str">
        <f>IF('1) 日本 - 中国'!M36="", "", '1) 日本 - 中国'!M36)</f>
        <v/>
      </c>
      <c r="S36" s="153" t="str">
        <f>IF('1) 日本 - 中国'!N36="", "", '1) 日本 - 中国'!N36)</f>
        <v/>
      </c>
      <c r="T36" s="7" t="str">
        <f>IF('1) 日本 - 中国'!O36="", "", '1) 日本 - 中国'!O36)</f>
        <v/>
      </c>
      <c r="U36" s="153" t="str">
        <f>IF('1) 日本 - 中国'!P36="", "", '1) 日本 - 中国'!P36)</f>
        <v/>
      </c>
      <c r="V36" s="153" t="str">
        <f>IF('1) 日本 - 中国'!Q36="", "", '1) 日本 - 中国'!Q36)</f>
        <v/>
      </c>
      <c r="W36" s="153" t="str">
        <f>IF('1) 日本 - 中国'!R36="", "", '1) 日本 - 中国'!R36)</f>
        <v/>
      </c>
      <c r="X36" s="153" t="str">
        <f>IF('1) 日本 - 中国'!S36="", "", '1) 日本 - 中国'!S36)</f>
        <v/>
      </c>
      <c r="Y36" s="153" t="str">
        <f>IF('1) 日本 - 中国'!T36="", "", '1) 日本 - 中国'!T36)</f>
        <v/>
      </c>
      <c r="Z36" s="153" t="str">
        <f>IF('1) 日本 - 中国'!U36="", "", '1) 日本 - 中国'!U36)</f>
        <v/>
      </c>
      <c r="AA36" s="153"/>
      <c r="AB36" s="153" t="str">
        <f t="shared" si="9"/>
        <v/>
      </c>
      <c r="AC36" s="153"/>
      <c r="AD36" s="153"/>
      <c r="AE36" s="153" t="str">
        <f t="shared" si="10"/>
        <v/>
      </c>
    </row>
    <row r="37" spans="1:31" s="96" customFormat="1" ht="15" customHeight="1">
      <c r="A37" s="180" t="str">
        <f t="shared" si="7"/>
        <v/>
      </c>
      <c r="B37" s="180"/>
      <c r="C37" s="180"/>
      <c r="D37" s="180" t="str">
        <f t="shared" si="8"/>
        <v/>
      </c>
      <c r="E37" s="180"/>
      <c r="F37" s="154" t="str">
        <f>IF('1) 日本 - 中国'!A37="", "", '1) 日本 - 中国'!A37)</f>
        <v/>
      </c>
      <c r="G37" s="155" t="str">
        <f>IF('1) 日本 - 中国'!B37="", "", '1) 日本 - 中国'!B37)</f>
        <v/>
      </c>
      <c r="H37" s="192"/>
      <c r="I37" s="94"/>
      <c r="J37" s="193"/>
      <c r="K37" s="157"/>
      <c r="L37" s="180" t="str">
        <f>IF('1) 日本 - 中国'!G37="", "", '1) 日本 - 中国'!G37)</f>
        <v/>
      </c>
      <c r="M37" s="153" t="str">
        <f>IF('1) 日本 - 中国'!H37="", "", '1) 日本 - 中国'!H37)</f>
        <v/>
      </c>
      <c r="N37" s="8" t="str">
        <f>IF('1) 日本 - 中国'!I37="", "", '1) 日本 - 中国'!I37)</f>
        <v/>
      </c>
      <c r="O37" s="182" t="str">
        <f>IF('1) 日本 - 中国'!J37="", "", '1) 日本 - 中国'!J37)</f>
        <v/>
      </c>
      <c r="P37" s="153" t="str">
        <f>IF('1) 日本 - 中国'!K37="", "", '1) 日本 - 中国'!K37)</f>
        <v/>
      </c>
      <c r="Q37" s="153" t="str">
        <f>IF('1) 日本 - 中国'!L37="", "", '1) 日本 - 中国'!L37)</f>
        <v/>
      </c>
      <c r="R37" s="7" t="str">
        <f>IF('1) 日本 - 中国'!M37="", "", '1) 日本 - 中国'!M37)</f>
        <v/>
      </c>
      <c r="S37" s="153" t="str">
        <f>IF('1) 日本 - 中国'!N37="", "", '1) 日本 - 中国'!N37)</f>
        <v/>
      </c>
      <c r="T37" s="7" t="str">
        <f>IF('1) 日本 - 中国'!O37="", "", '1) 日本 - 中国'!O37)</f>
        <v/>
      </c>
      <c r="U37" s="153" t="str">
        <f>IF('1) 日本 - 中国'!P37="", "", '1) 日本 - 中国'!P37)</f>
        <v/>
      </c>
      <c r="V37" s="153" t="str">
        <f>IF('1) 日本 - 中国'!Q37="", "", '1) 日本 - 中国'!Q37)</f>
        <v/>
      </c>
      <c r="W37" s="153" t="str">
        <f>IF('1) 日本 - 中国'!R37="", "", '1) 日本 - 中国'!R37)</f>
        <v/>
      </c>
      <c r="X37" s="153" t="str">
        <f>IF('1) 日本 - 中国'!S37="", "", '1) 日本 - 中国'!S37)</f>
        <v/>
      </c>
      <c r="Y37" s="153" t="str">
        <f>IF('1) 日本 - 中国'!T37="", "", '1) 日本 - 中国'!T37)</f>
        <v/>
      </c>
      <c r="Z37" s="153" t="str">
        <f>IF('1) 日本 - 中国'!U37="", "", '1) 日本 - 中国'!U37)</f>
        <v/>
      </c>
      <c r="AA37" s="181"/>
      <c r="AB37" s="180" t="str">
        <f t="shared" si="9"/>
        <v/>
      </c>
      <c r="AC37" s="180"/>
      <c r="AD37" s="180"/>
      <c r="AE37" s="153" t="str">
        <f t="shared" si="10"/>
        <v/>
      </c>
    </row>
    <row r="38" spans="1:31" s="96" customFormat="1" ht="15" customHeight="1">
      <c r="A38" s="186" t="str">
        <f t="shared" si="7"/>
        <v/>
      </c>
      <c r="B38" s="186"/>
      <c r="C38" s="186"/>
      <c r="D38" s="186" t="str">
        <f t="shared" si="8"/>
        <v/>
      </c>
      <c r="E38" s="186"/>
      <c r="F38" s="183" t="str">
        <f>IF('1) 日本 - 中国'!A38="", "", '1) 日本 - 中国'!A38)</f>
        <v/>
      </c>
      <c r="G38" s="160" t="str">
        <f>IF('1) 日本 - 中国'!B38="", "", '1) 日本 - 中国'!B38)</f>
        <v/>
      </c>
      <c r="H38" s="194"/>
      <c r="I38" s="184"/>
      <c r="J38" s="195"/>
      <c r="K38" s="164"/>
      <c r="L38" s="186" t="str">
        <f>IF('1) 日本 - 中国'!G38="", "", '1) 日本 - 中国'!G38)</f>
        <v/>
      </c>
      <c r="M38" s="165" t="str">
        <f>IF('1) 日本 - 中国'!H38="", "", '1) 日本 - 中国'!H38)</f>
        <v/>
      </c>
      <c r="N38" s="187" t="str">
        <f>IF('1) 日本 - 中国'!I38="", "", '1) 日本 - 中国'!I38)</f>
        <v/>
      </c>
      <c r="O38" s="188" t="str">
        <f>IF('1) 日本 - 中国'!J38="", "", '1) 日本 - 中国'!J38)</f>
        <v/>
      </c>
      <c r="P38" s="165" t="str">
        <f>IF('1) 日本 - 中国'!K38="", "", '1) 日本 - 中国'!K38)</f>
        <v/>
      </c>
      <c r="Q38" s="165" t="str">
        <f>IF('1) 日本 - 中国'!L38="", "", '1) 日本 - 中国'!L38)</f>
        <v/>
      </c>
      <c r="R38" s="189" t="str">
        <f>IF('1) 日本 - 中国'!M38="", "", '1) 日本 - 中国'!M38)</f>
        <v/>
      </c>
      <c r="S38" s="165" t="str">
        <f>IF('1) 日本 - 中国'!N38="", "", '1) 日本 - 中国'!N38)</f>
        <v/>
      </c>
      <c r="T38" s="189" t="str">
        <f>IF('1) 日本 - 中国'!O38="", "", '1) 日本 - 中国'!O38)</f>
        <v/>
      </c>
      <c r="U38" s="165" t="str">
        <f>IF('1) 日本 - 中国'!P38="", "", '1) 日本 - 中国'!P38)</f>
        <v/>
      </c>
      <c r="V38" s="165" t="str">
        <f>IF('1) 日本 - 中国'!Q38="", "", '1) 日本 - 中国'!Q38)</f>
        <v/>
      </c>
      <c r="W38" s="165" t="str">
        <f>IF('1) 日本 - 中国'!R38="", "", '1) 日本 - 中国'!R38)</f>
        <v/>
      </c>
      <c r="X38" s="165" t="str">
        <f>IF('1) 日本 - 中国'!S38="", "", '1) 日本 - 中国'!S38)</f>
        <v/>
      </c>
      <c r="Y38" s="165" t="str">
        <f>IF('1) 日本 - 中国'!T38="", "", '1) 日本 - 中国'!T38)</f>
        <v/>
      </c>
      <c r="Z38" s="165" t="str">
        <f>IF('1) 日本 - 中国'!U38="", "", '1) 日本 - 中国'!U38)</f>
        <v/>
      </c>
      <c r="AA38" s="196"/>
      <c r="AB38" s="186" t="str">
        <f t="shared" si="9"/>
        <v/>
      </c>
      <c r="AC38" s="186"/>
      <c r="AD38" s="186"/>
      <c r="AE38" s="165" t="str">
        <f t="shared" si="10"/>
        <v/>
      </c>
    </row>
    <row r="39" spans="1:31" ht="15" customHeight="1">
      <c r="F39" s="31" t="s">
        <v>67</v>
      </c>
      <c r="G39" s="112"/>
      <c r="H39" s="113"/>
      <c r="I39" s="113"/>
      <c r="J39" s="113"/>
      <c r="K39" s="113"/>
      <c r="L39" s="67"/>
      <c r="M39" s="8"/>
      <c r="N39" s="7"/>
      <c r="O39" s="7"/>
      <c r="P39" s="7"/>
      <c r="Q39" s="7"/>
      <c r="R39" s="7"/>
      <c r="S39" s="8"/>
      <c r="T39" s="7"/>
    </row>
    <row r="40" spans="1:31" s="31" customFormat="1" ht="15" customHeight="1">
      <c r="F40" s="96"/>
      <c r="G40" s="96"/>
      <c r="H40" s="96"/>
      <c r="I40" s="96"/>
      <c r="J40" s="96"/>
      <c r="K40" s="96"/>
      <c r="L40" s="106"/>
      <c r="M40" s="96"/>
      <c r="N40" s="96"/>
      <c r="O40" s="96"/>
      <c r="P40" s="96"/>
      <c r="Q40" s="106"/>
      <c r="R40" s="106"/>
      <c r="S40" s="106"/>
      <c r="T40" s="106"/>
      <c r="U40" s="96"/>
      <c r="V40" s="96"/>
      <c r="W40" s="96"/>
      <c r="X40" s="96"/>
      <c r="Y40" s="106"/>
      <c r="Z40" s="106"/>
      <c r="AA40" s="106"/>
    </row>
    <row r="41" spans="1:31" s="31" customFormat="1" ht="15" customHeight="1">
      <c r="F41" s="96"/>
      <c r="G41" s="96"/>
      <c r="H41" s="96"/>
      <c r="I41" s="96"/>
      <c r="J41" s="96"/>
      <c r="K41" s="96"/>
      <c r="L41" s="106"/>
      <c r="M41" s="96"/>
      <c r="N41" s="96"/>
      <c r="O41" s="96"/>
      <c r="P41" s="96"/>
      <c r="Q41" s="106"/>
      <c r="R41" s="106"/>
      <c r="S41" s="106"/>
      <c r="T41" s="106"/>
      <c r="U41" s="96"/>
      <c r="V41" s="96"/>
      <c r="W41" s="96"/>
      <c r="X41" s="96"/>
      <c r="Y41" s="106"/>
      <c r="Z41" s="106"/>
      <c r="AA41" s="106"/>
    </row>
    <row r="42" spans="1:31" s="31" customFormat="1" ht="15" customHeight="1">
      <c r="L42" s="38"/>
      <c r="M42" s="96"/>
      <c r="N42" s="96"/>
      <c r="O42" s="96"/>
      <c r="P42" s="96"/>
      <c r="Q42" s="38"/>
      <c r="R42" s="106"/>
      <c r="S42" s="106"/>
      <c r="T42" s="106"/>
      <c r="U42" s="96"/>
      <c r="V42" s="96"/>
      <c r="W42" s="96"/>
      <c r="X42" s="96"/>
      <c r="Y42" s="106"/>
      <c r="Z42" s="106"/>
      <c r="AA42" s="38"/>
    </row>
    <row r="43" spans="1:31" s="31" customFormat="1" ht="15" customHeight="1"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</row>
    <row r="44" spans="1:31" s="31" customFormat="1" ht="15" customHeight="1"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</row>
    <row r="45" spans="1:31" s="96" customFormat="1" ht="15" customHeight="1">
      <c r="F45" s="115"/>
      <c r="G45" s="116"/>
      <c r="H45" s="117"/>
      <c r="I45" s="117"/>
      <c r="J45" s="117"/>
      <c r="K45" s="11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31" s="96" customFormat="1" ht="15" customHeight="1">
      <c r="F46" s="115"/>
      <c r="G46" s="116"/>
      <c r="H46" s="117"/>
      <c r="I46" s="117"/>
      <c r="J46" s="117"/>
      <c r="K46" s="11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31" s="96" customFormat="1" ht="15" customHeight="1">
      <c r="F47" s="115"/>
      <c r="G47" s="116"/>
      <c r="H47" s="117"/>
      <c r="I47" s="117"/>
      <c r="J47" s="117"/>
      <c r="K47" s="11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31" s="31" customFormat="1" ht="15" customHeight="1">
      <c r="F48" s="115"/>
      <c r="G48" s="116"/>
      <c r="H48" s="117"/>
      <c r="I48" s="117"/>
      <c r="J48" s="117"/>
      <c r="K48" s="11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6:27" s="31" customFormat="1" ht="15" customHeight="1">
      <c r="F49" s="115"/>
      <c r="G49" s="116"/>
      <c r="H49" s="117"/>
      <c r="I49" s="117"/>
      <c r="J49" s="117"/>
      <c r="K49" s="11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6:27" s="31" customFormat="1" ht="15" customHeight="1">
      <c r="F50" s="115"/>
      <c r="G50" s="116"/>
      <c r="H50" s="117"/>
      <c r="I50" s="117"/>
      <c r="J50" s="117"/>
      <c r="K50" s="11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6:27" s="96" customFormat="1" ht="15" customHeight="1">
      <c r="F51" s="115"/>
      <c r="G51" s="116"/>
      <c r="H51" s="117"/>
      <c r="I51" s="117"/>
      <c r="J51" s="117"/>
      <c r="K51" s="11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6:27" s="96" customFormat="1" ht="15" customHeight="1">
      <c r="F52" s="115"/>
      <c r="G52" s="116"/>
      <c r="H52" s="117"/>
      <c r="I52" s="117"/>
      <c r="J52" s="117"/>
      <c r="K52" s="11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6:27" s="96" customFormat="1" ht="15" customHeight="1">
      <c r="F53" s="115"/>
      <c r="G53" s="116"/>
      <c r="H53" s="117"/>
      <c r="I53" s="117"/>
      <c r="J53" s="117"/>
      <c r="K53" s="11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6:27" s="96" customFormat="1" ht="15" customHeight="1">
      <c r="F54" s="115"/>
      <c r="G54" s="116"/>
      <c r="H54" s="117"/>
      <c r="I54" s="117"/>
      <c r="J54" s="117"/>
      <c r="K54" s="11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6:27" s="96" customFormat="1" ht="15" customHeight="1">
      <c r="F55" s="115"/>
      <c r="G55" s="116"/>
      <c r="H55" s="117"/>
      <c r="I55" s="117"/>
      <c r="J55" s="117"/>
      <c r="K55" s="1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6:27" s="96" customFormat="1" ht="15" customHeight="1">
      <c r="F56" s="115"/>
      <c r="G56" s="116"/>
      <c r="H56" s="117"/>
      <c r="I56" s="117"/>
      <c r="J56" s="117"/>
      <c r="K56" s="11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6:27" s="31" customFormat="1" ht="15" customHeight="1">
      <c r="F57" s="96"/>
    </row>
    <row r="58" spans="6:27" s="31" customFormat="1" ht="15" customHeight="1"/>
    <row r="59" spans="6:27" s="31" customFormat="1" ht="15" customHeight="1"/>
    <row r="60" spans="6:27" s="31" customFormat="1" ht="15" customHeight="1">
      <c r="F60" s="38"/>
    </row>
    <row r="61" spans="6:27" s="31" customFormat="1" ht="15" customHeight="1"/>
    <row r="62" spans="6:27" s="31" customFormat="1" ht="15" customHeight="1"/>
    <row r="63" spans="6:27" s="31" customFormat="1" ht="15" customHeight="1"/>
    <row r="64" spans="6:27" s="31" customFormat="1" ht="15" customHeight="1"/>
    <row r="65" spans="1:29" s="31" customFormat="1" ht="15" customHeight="1">
      <c r="H65" s="96"/>
      <c r="I65" s="96"/>
      <c r="J65" s="96"/>
      <c r="K65" s="96"/>
    </row>
    <row r="66" spans="1:29" s="31" customFormat="1" ht="15" customHeight="1"/>
    <row r="67" spans="1:29" s="31" customFormat="1" ht="15" customHeight="1"/>
    <row r="68" spans="1:29" s="31" customFormat="1" ht="15" customHeight="1"/>
    <row r="69" spans="1:29" ht="15.75" customHeight="1">
      <c r="A69" s="93"/>
      <c r="B69" s="93"/>
      <c r="C69" s="93"/>
      <c r="D69" s="93"/>
      <c r="E69" s="118"/>
      <c r="F69" s="93"/>
      <c r="G69" s="93"/>
      <c r="H69" s="119"/>
      <c r="I69" s="119"/>
      <c r="J69" s="119"/>
      <c r="K69" s="119"/>
      <c r="L69" s="119"/>
      <c r="M69" s="119"/>
      <c r="N69" s="118"/>
      <c r="O69" s="23"/>
      <c r="P69" s="118"/>
      <c r="Q69" s="119"/>
      <c r="R69" s="93"/>
      <c r="S69" s="23"/>
      <c r="T69" s="93"/>
      <c r="U69" s="93"/>
      <c r="V69" s="23"/>
      <c r="W69" s="23"/>
      <c r="X69" s="23"/>
      <c r="Y69" s="23"/>
      <c r="Z69" s="23"/>
      <c r="AA69" s="23"/>
      <c r="AB69" s="93"/>
      <c r="AC69" s="93"/>
    </row>
    <row r="70" spans="1:29" ht="15.75" customHeight="1">
      <c r="A70" s="93"/>
      <c r="B70" s="93"/>
      <c r="C70" s="93"/>
      <c r="D70" s="93"/>
      <c r="E70" s="118"/>
      <c r="F70" s="93"/>
      <c r="G70" s="93"/>
      <c r="H70" s="119"/>
      <c r="I70" s="119"/>
      <c r="J70" s="119"/>
      <c r="K70" s="119"/>
      <c r="L70" s="119"/>
      <c r="M70" s="119"/>
      <c r="N70" s="118"/>
      <c r="O70" s="23"/>
      <c r="P70" s="118"/>
      <c r="Q70" s="119"/>
      <c r="R70" s="93"/>
      <c r="S70" s="23"/>
      <c r="T70" s="93"/>
      <c r="U70" s="93"/>
      <c r="V70" s="23"/>
      <c r="W70" s="23"/>
      <c r="X70" s="23"/>
      <c r="Y70" s="23"/>
      <c r="Z70" s="23"/>
      <c r="AA70" s="23"/>
      <c r="AB70" s="93"/>
      <c r="AC70" s="93"/>
    </row>
    <row r="71" spans="1:29" ht="15.75" customHeight="1">
      <c r="E71" s="22"/>
      <c r="F71" s="120"/>
      <c r="G71" s="120"/>
      <c r="N71" s="22"/>
      <c r="O71" s="22"/>
      <c r="P71" s="22"/>
      <c r="S71" s="22"/>
      <c r="V71" s="22"/>
      <c r="W71" s="22"/>
      <c r="X71" s="22"/>
      <c r="Y71" s="22"/>
      <c r="Z71" s="22"/>
      <c r="AA71" s="22"/>
    </row>
    <row r="73" spans="1:29" ht="15.75" customHeight="1">
      <c r="E73" s="23"/>
      <c r="F73" s="93"/>
      <c r="G73" s="93"/>
      <c r="H73" s="93"/>
      <c r="I73" s="93"/>
      <c r="J73" s="93"/>
      <c r="K73" s="93"/>
      <c r="L73" s="93"/>
      <c r="M73" s="93"/>
      <c r="N73" s="23"/>
      <c r="O73" s="23"/>
      <c r="P73" s="23"/>
      <c r="Q73" s="93"/>
      <c r="R73" s="93"/>
      <c r="S73" s="23"/>
      <c r="T73" s="93"/>
      <c r="U73" s="93"/>
      <c r="V73" s="23"/>
      <c r="W73" s="23"/>
      <c r="X73" s="23"/>
      <c r="Y73" s="23"/>
      <c r="Z73" s="23"/>
      <c r="AA73" s="23"/>
    </row>
    <row r="74" spans="1:29" ht="15.75" customHeight="1">
      <c r="E74" s="23"/>
      <c r="F74" s="93"/>
      <c r="G74" s="93"/>
      <c r="H74" s="93"/>
      <c r="I74" s="93"/>
      <c r="J74" s="93"/>
      <c r="K74" s="93"/>
      <c r="L74" s="93"/>
      <c r="M74" s="93"/>
      <c r="N74" s="23"/>
      <c r="O74" s="23"/>
      <c r="P74" s="23"/>
      <c r="Q74" s="93"/>
      <c r="R74" s="93"/>
      <c r="S74" s="23"/>
      <c r="T74" s="93"/>
      <c r="U74" s="93"/>
      <c r="V74" s="23"/>
      <c r="W74" s="23"/>
      <c r="X74" s="23"/>
      <c r="Y74" s="23"/>
      <c r="Z74" s="23"/>
      <c r="AA74" s="23"/>
    </row>
    <row r="75" spans="1:29" ht="15.75" customHeight="1">
      <c r="E75" s="22"/>
      <c r="N75" s="22"/>
      <c r="O75" s="22"/>
      <c r="P75" s="22"/>
      <c r="S75" s="22"/>
      <c r="V75" s="22"/>
      <c r="W75" s="22"/>
      <c r="X75" s="22"/>
      <c r="Y75" s="22"/>
      <c r="Z75" s="22"/>
      <c r="AA75" s="22"/>
    </row>
  </sheetData>
  <mergeCells count="14">
    <mergeCell ref="F1:L3"/>
    <mergeCell ref="Q1:S2"/>
    <mergeCell ref="AA3:AB3"/>
    <mergeCell ref="F4:M4"/>
    <mergeCell ref="F25:F26"/>
    <mergeCell ref="G25:G26"/>
    <mergeCell ref="H25:K25"/>
    <mergeCell ref="H26:I26"/>
    <mergeCell ref="J26:K26"/>
    <mergeCell ref="F8:F9"/>
    <mergeCell ref="G8:G9"/>
    <mergeCell ref="H8:K8"/>
    <mergeCell ref="H9:I9"/>
    <mergeCell ref="J9:K9"/>
  </mergeCells>
  <phoneticPr fontId="17"/>
  <printOptions horizontalCentered="1"/>
  <pageMargins left="0.39370078740157483" right="0.39370078740157483" top="0.39370078740157483" bottom="0.39370078740157483" header="0" footer="0"/>
  <pageSetup paperSize="9" scale="62" orientation="landscape" cellComments="asDisplayed" horizontalDpi="4294967293" r:id="rId1"/>
  <headerFooter>
    <oddFooter>&amp;C&amp;"Yu Mincho,太字"&amp;20&amp;A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E310E-9AEC-4912-8599-61C1D47C2693}">
  <sheetPr>
    <pageSetUpPr fitToPage="1"/>
  </sheetPr>
  <dimension ref="A1:AE75"/>
  <sheetViews>
    <sheetView view="pageBreakPreview" topLeftCell="A6" zoomScale="70" zoomScaleNormal="70" zoomScaleSheetLayoutView="70" workbookViewId="0">
      <selection activeCell="H16" sqref="H16:K21"/>
    </sheetView>
  </sheetViews>
  <sheetFormatPr defaultColWidth="7.6328125" defaultRowHeight="15.75" customHeight="1" outlineLevelCol="1"/>
  <cols>
    <col min="1" max="1" width="15.90625" style="21" customWidth="1"/>
    <col min="2" max="3" width="15.90625" style="21" hidden="1" customWidth="1" outlineLevel="1"/>
    <col min="4" max="4" width="15.90625" style="21" customWidth="1" collapsed="1"/>
    <col min="5" max="5" width="2.08984375" style="21" customWidth="1"/>
    <col min="6" max="6" width="7.90625" style="21" customWidth="1"/>
    <col min="7" max="7" width="20.6328125" style="21" customWidth="1"/>
    <col min="8" max="8" width="7" style="21" bestFit="1" customWidth="1"/>
    <col min="9" max="9" width="3.453125" style="21" bestFit="1" customWidth="1"/>
    <col min="10" max="10" width="7" style="21" bestFit="1" customWidth="1"/>
    <col min="11" max="11" width="4.36328125" style="21" bestFit="1" customWidth="1"/>
    <col min="12" max="12" width="15.6328125" style="21" hidden="1" customWidth="1" outlineLevel="1"/>
    <col min="13" max="13" width="15.6328125" style="21" customWidth="1" collapsed="1"/>
    <col min="14" max="14" width="15.6328125" style="21" hidden="1" customWidth="1" outlineLevel="1"/>
    <col min="15" max="15" width="2.08984375" style="21" customWidth="1" collapsed="1"/>
    <col min="16" max="16" width="15.6328125" style="21" hidden="1" customWidth="1" outlineLevel="1"/>
    <col min="17" max="17" width="15.6328125" style="21" customWidth="1" collapsed="1"/>
    <col min="18" max="21" width="15.6328125" style="21" customWidth="1"/>
    <col min="22" max="23" width="15.90625" style="21" hidden="1" customWidth="1" outlineLevel="1"/>
    <col min="24" max="24" width="2.08984375" style="21" customWidth="1" collapsed="1"/>
    <col min="25" max="25" width="15.6328125" style="21" hidden="1" customWidth="1" outlineLevel="1"/>
    <col min="26" max="26" width="15.6328125" style="21" customWidth="1" collapsed="1"/>
    <col min="27" max="27" width="2.08984375" style="21" customWidth="1"/>
    <col min="28" max="28" width="13.90625" style="21" customWidth="1"/>
    <col min="29" max="30" width="13.90625" style="21" hidden="1" customWidth="1" outlineLevel="1"/>
    <col min="31" max="31" width="13.90625" style="21" customWidth="1" collapsed="1"/>
    <col min="32" max="42" width="13.90625" style="21" customWidth="1"/>
    <col min="43" max="16384" width="7.6328125" style="21"/>
  </cols>
  <sheetData>
    <row r="1" spans="1:31" ht="15.75" customHeight="1">
      <c r="C1" s="80"/>
      <c r="D1" s="80"/>
      <c r="E1" s="80"/>
      <c r="F1" s="309" t="s">
        <v>95</v>
      </c>
      <c r="G1" s="309"/>
      <c r="H1" s="309"/>
      <c r="I1" s="309"/>
      <c r="J1" s="309"/>
      <c r="K1" s="309"/>
      <c r="L1" s="309"/>
      <c r="M1" s="30"/>
      <c r="N1" s="81"/>
      <c r="O1" s="81"/>
      <c r="P1" s="82"/>
      <c r="Q1" s="310" t="str">
        <f>'1) 日本 - 中国'!M2</f>
        <v>2026年8月スケジュール</v>
      </c>
      <c r="R1" s="310"/>
      <c r="S1" s="310"/>
      <c r="T1" s="82"/>
      <c r="U1" s="82"/>
      <c r="V1" s="82"/>
      <c r="W1" s="82"/>
      <c r="X1" s="82"/>
      <c r="Z1" s="84"/>
      <c r="AA1" s="84"/>
      <c r="AB1" s="84"/>
      <c r="AC1" s="84"/>
      <c r="AD1" s="84"/>
      <c r="AE1" s="84"/>
    </row>
    <row r="2" spans="1:31" ht="15.75" customHeight="1">
      <c r="C2" s="80"/>
      <c r="D2" s="80"/>
      <c r="E2" s="80"/>
      <c r="F2" s="309"/>
      <c r="G2" s="309"/>
      <c r="H2" s="309"/>
      <c r="I2" s="309"/>
      <c r="J2" s="309"/>
      <c r="K2" s="309"/>
      <c r="L2" s="309"/>
      <c r="M2" s="28"/>
      <c r="N2" s="81"/>
      <c r="O2" s="81"/>
      <c r="P2" s="82"/>
      <c r="Q2" s="310"/>
      <c r="R2" s="310"/>
      <c r="S2" s="310"/>
      <c r="T2" s="82"/>
      <c r="U2" s="82"/>
      <c r="V2" s="82"/>
      <c r="W2" s="82"/>
      <c r="X2" s="82"/>
      <c r="Z2" s="84"/>
      <c r="AA2" s="84"/>
      <c r="AB2" s="84"/>
      <c r="AC2" s="84"/>
      <c r="AD2" s="84"/>
      <c r="AE2" s="84"/>
    </row>
    <row r="3" spans="1:31" ht="15.75" customHeight="1">
      <c r="C3" s="80"/>
      <c r="D3" s="80"/>
      <c r="E3" s="80"/>
      <c r="F3" s="309"/>
      <c r="G3" s="309"/>
      <c r="H3" s="309"/>
      <c r="I3" s="309"/>
      <c r="J3" s="309"/>
      <c r="K3" s="309"/>
      <c r="L3" s="309"/>
      <c r="M3" s="28"/>
      <c r="N3" s="81"/>
      <c r="O3" s="81"/>
      <c r="P3" s="81"/>
      <c r="Q3" s="29"/>
      <c r="R3" s="73" t="s">
        <v>1</v>
      </c>
      <c r="S3" s="74" t="s">
        <v>2</v>
      </c>
      <c r="T3" s="74"/>
      <c r="U3" s="74"/>
      <c r="Y3" s="27"/>
      <c r="Z3" s="27" t="s">
        <v>3</v>
      </c>
      <c r="AA3" s="315">
        <f>'1) 日本 - 中国'!U3</f>
        <v>46252</v>
      </c>
      <c r="AB3" s="315"/>
    </row>
    <row r="4" spans="1:31" ht="15.75" customHeight="1">
      <c r="C4" s="85"/>
      <c r="D4" s="85"/>
      <c r="E4" s="85"/>
      <c r="F4" s="311" t="s">
        <v>96</v>
      </c>
      <c r="G4" s="311"/>
      <c r="H4" s="311"/>
      <c r="I4" s="311"/>
      <c r="J4" s="311"/>
      <c r="K4" s="311"/>
      <c r="L4" s="311"/>
      <c r="M4" s="311"/>
      <c r="N4" s="75"/>
      <c r="O4" s="75"/>
      <c r="P4" s="75"/>
      <c r="Q4" s="75"/>
      <c r="R4" s="75"/>
      <c r="S4" s="74" t="s">
        <v>4</v>
      </c>
      <c r="T4" s="74"/>
      <c r="U4" s="74"/>
      <c r="Y4" s="86"/>
      <c r="Z4" s="86" t="s">
        <v>5</v>
      </c>
      <c r="AA4" s="87" t="str">
        <f>'1) 日本 - 中国'!U4</f>
        <v>No.585</v>
      </c>
      <c r="AD4" s="25"/>
    </row>
    <row r="5" spans="1:31" ht="15.75" customHeight="1" thickBot="1">
      <c r="A5" s="88"/>
      <c r="B5" s="88"/>
      <c r="C5" s="88"/>
      <c r="D5" s="88"/>
      <c r="E5" s="88"/>
      <c r="F5" s="88"/>
      <c r="G5" s="88"/>
      <c r="H5" s="89"/>
      <c r="I5" s="89"/>
      <c r="J5" s="89"/>
      <c r="K5" s="89"/>
      <c r="L5" s="88"/>
      <c r="M5" s="89"/>
      <c r="N5" s="89"/>
      <c r="O5" s="89"/>
      <c r="P5" s="89"/>
      <c r="Q5" s="89"/>
      <c r="R5" s="89"/>
      <c r="S5" s="89"/>
      <c r="T5" s="90"/>
      <c r="U5" s="90"/>
      <c r="V5" s="88"/>
      <c r="W5" s="88"/>
      <c r="X5" s="88"/>
      <c r="Y5" s="88"/>
      <c r="Z5" s="88"/>
      <c r="AA5" s="88"/>
      <c r="AB5" s="88"/>
      <c r="AC5" s="88"/>
      <c r="AD5" s="91"/>
      <c r="AE5" s="88"/>
    </row>
    <row r="6" spans="1:31" ht="15" customHeight="1">
      <c r="L6" s="26"/>
      <c r="Q6" s="92"/>
    </row>
    <row r="7" spans="1:31" ht="15" customHeight="1">
      <c r="A7" s="127" t="s">
        <v>111</v>
      </c>
      <c r="F7" s="127" t="s">
        <v>113</v>
      </c>
      <c r="G7" s="93"/>
      <c r="Q7" s="23"/>
      <c r="AB7" s="31"/>
    </row>
    <row r="8" spans="1:31" ht="15" customHeight="1">
      <c r="A8" s="33" t="s">
        <v>108</v>
      </c>
      <c r="B8" s="33"/>
      <c r="C8" s="33"/>
      <c r="D8" s="33" t="s">
        <v>9</v>
      </c>
      <c r="E8" s="33"/>
      <c r="F8" s="291" t="s">
        <v>6</v>
      </c>
      <c r="G8" s="270" t="s">
        <v>7</v>
      </c>
      <c r="H8" s="270" t="s">
        <v>8</v>
      </c>
      <c r="I8" s="276"/>
      <c r="J8" s="276"/>
      <c r="K8" s="277"/>
      <c r="L8" s="42"/>
      <c r="M8" s="33" t="str">
        <f>'1) 日本 - 中国'!H8</f>
        <v>上海</v>
      </c>
      <c r="N8" s="42"/>
      <c r="O8" s="33"/>
      <c r="P8" s="33"/>
      <c r="Q8" s="33" t="str">
        <f>'1) 日本 - 中国'!L8</f>
        <v>中関</v>
      </c>
      <c r="R8" s="33" t="str">
        <f>'1) 日本 - 中国'!M8</f>
        <v>水島</v>
      </c>
      <c r="S8" s="33" t="str">
        <f>'1) 日本 - 中国'!N8</f>
        <v>福山</v>
      </c>
      <c r="T8" s="33" t="str">
        <f>'1) 日本 - 中国'!O8</f>
        <v>伊予三島</v>
      </c>
      <c r="U8" s="33" t="str">
        <f>'1) 日本 - 中国'!P8</f>
        <v>広島（出島）</v>
      </c>
      <c r="V8" s="33"/>
      <c r="W8" s="33"/>
      <c r="X8" s="42"/>
      <c r="Y8" s="42"/>
      <c r="Z8" s="33" t="str">
        <f>'1) 日本 - 中国'!U8</f>
        <v>上海</v>
      </c>
      <c r="AA8" s="42"/>
      <c r="AB8" s="33" t="s">
        <v>9</v>
      </c>
      <c r="AC8" s="33"/>
      <c r="AD8" s="33"/>
      <c r="AE8" s="33" t="s">
        <v>156</v>
      </c>
    </row>
    <row r="9" spans="1:31" ht="15" customHeight="1">
      <c r="A9" s="34" t="s">
        <v>102</v>
      </c>
      <c r="B9" s="34"/>
      <c r="C9" s="34"/>
      <c r="D9" s="34" t="s">
        <v>109</v>
      </c>
      <c r="E9" s="34"/>
      <c r="F9" s="291"/>
      <c r="G9" s="271"/>
      <c r="H9" s="271" t="s">
        <v>79</v>
      </c>
      <c r="I9" s="312"/>
      <c r="J9" s="278" t="s">
        <v>80</v>
      </c>
      <c r="K9" s="280"/>
      <c r="L9" s="43"/>
      <c r="M9" s="34" t="s">
        <v>131</v>
      </c>
      <c r="N9" s="43"/>
      <c r="O9" s="34"/>
      <c r="P9" s="34"/>
      <c r="Q9" s="34" t="str">
        <f>'1) 日本 - 中国'!L9</f>
        <v>木/THU</v>
      </c>
      <c r="R9" s="34" t="str">
        <f>'1) 日本 - 中国'!M9</f>
        <v>金/FRI</v>
      </c>
      <c r="S9" s="34" t="str">
        <f>'1) 日本 - 中国'!N9</f>
        <v>金/FRI</v>
      </c>
      <c r="T9" s="34" t="str">
        <f>'1) 日本 - 中国'!O9</f>
        <v>土/SAT</v>
      </c>
      <c r="U9" s="34" t="str">
        <f>'1) 日本 - 中国'!P9</f>
        <v>土/SAT</v>
      </c>
      <c r="V9" s="34"/>
      <c r="W9" s="52"/>
      <c r="X9" s="43"/>
      <c r="Y9" s="43"/>
      <c r="Z9" s="34" t="str">
        <f>'1) 日本 - 中国'!U9</f>
        <v>翌週火/TEU</v>
      </c>
      <c r="AA9" s="43"/>
      <c r="AB9" s="34" t="s">
        <v>157</v>
      </c>
      <c r="AC9" s="34"/>
      <c r="AD9" s="34"/>
      <c r="AE9" s="34" t="s">
        <v>158</v>
      </c>
    </row>
    <row r="10" spans="1:31" s="31" customFormat="1" ht="15" customHeight="1">
      <c r="A10" s="130">
        <f t="shared" ref="A10:A20" si="0">IF(D10="","",D10-6)</f>
        <v>46249</v>
      </c>
      <c r="B10" s="130"/>
      <c r="C10" s="130"/>
      <c r="D10" s="130">
        <f t="shared" ref="D10:D21" si="1">IF(M10="","",M10-4)</f>
        <v>46255</v>
      </c>
      <c r="E10" s="130"/>
      <c r="F10" s="6">
        <f>IF('1) 日本 - 中国'!A10="", "", '1) 日本 - 中国'!A10)</f>
        <v>35</v>
      </c>
      <c r="G10" s="146" t="str">
        <f>IF('1) 日本 - 中国'!B10="", "", '1) 日本 - 中国'!B10)</f>
        <v>REFLECTION</v>
      </c>
      <c r="H10" s="192">
        <f>IF('1) 日本 - 中国'!C10="", "", '1) 日本 - 中国'!C10)</f>
        <v>2561</v>
      </c>
      <c r="I10" s="173" t="s">
        <v>78</v>
      </c>
      <c r="J10" s="193">
        <f>IF('1) 日本 - 中国'!E10="", "", '1) 日本 - 中国'!E10)</f>
        <v>2561</v>
      </c>
      <c r="K10" s="157" t="s">
        <v>86</v>
      </c>
      <c r="L10" s="151" t="str">
        <f>IF('1) 日本 - 中国'!G10="", "", '1) 日本 - 中国'!G10)</f>
        <v/>
      </c>
      <c r="M10" s="151">
        <f>IF('1) 日本 - 中国'!H10="", "", '1) 日本 - 中国'!H10)</f>
        <v>46259</v>
      </c>
      <c r="N10" s="151" t="str">
        <f>IF('1) 日本 - 中国'!I10="", "", '1) 日本 - 中国'!I10)</f>
        <v/>
      </c>
      <c r="O10" s="151" t="str">
        <f>IF('1) 日本 - 中国'!J10="", "", '1) 日本 - 中国'!J10)</f>
        <v/>
      </c>
      <c r="P10" s="151" t="str">
        <f>IF('1) 日本 - 中国'!K10="", "", '1) 日本 - 中国'!K10)</f>
        <v/>
      </c>
      <c r="Q10" s="152">
        <f>IF('1) 日本 - 中国'!L10="", "", '1) 日本 - 中国'!L10)</f>
        <v>46261</v>
      </c>
      <c r="R10" s="153">
        <f>IF('1) 日本 - 中国'!M10="", "", '1) 日本 - 中国'!M10)</f>
        <v>46262</v>
      </c>
      <c r="S10" s="153">
        <f>IF('1) 日本 - 中国'!N10="", "", '1) 日本 - 中国'!N10)</f>
        <v>46262</v>
      </c>
      <c r="T10" s="151">
        <f>IF('1) 日本 - 中国'!O10="", "", '1) 日本 - 中国'!O10)</f>
        <v>46263</v>
      </c>
      <c r="U10" s="153">
        <f>IF('1) 日本 - 中国'!P10="", "", '1) 日本 - 中国'!P10)</f>
        <v>46263</v>
      </c>
      <c r="V10" s="151" t="str">
        <f>IF('1) 日本 - 中国'!Q10="", "", '1) 日本 - 中国'!Q10)</f>
        <v/>
      </c>
      <c r="W10" s="151" t="str">
        <f>IF('1) 日本 - 中国'!R10="", "", '1) 日本 - 中国'!R10)</f>
        <v/>
      </c>
      <c r="X10" s="151" t="str">
        <f>IF('1) 日本 - 中国'!S10="", "", '1) 日本 - 中国'!S10)</f>
        <v/>
      </c>
      <c r="Y10" s="151" t="str">
        <f>IF('1) 日本 - 中国'!T10="", "", '1) 日本 - 中国'!T10)</f>
        <v/>
      </c>
      <c r="Z10" s="151">
        <f>IF('1) 日本 - 中国'!U10="", "", '1) 日本 - 中国'!U10)</f>
        <v>46266</v>
      </c>
      <c r="AA10" s="130"/>
      <c r="AB10" s="130">
        <f>IF(Z10="","",Z10+3)</f>
        <v>46269</v>
      </c>
      <c r="AC10" s="130"/>
      <c r="AD10" s="130"/>
      <c r="AE10" s="130">
        <f>IF(AB10="","",AB10+5)</f>
        <v>46274</v>
      </c>
    </row>
    <row r="11" spans="1:31" s="31" customFormat="1" ht="15" customHeight="1">
      <c r="A11" s="153">
        <f t="shared" si="0"/>
        <v>46256</v>
      </c>
      <c r="B11" s="153"/>
      <c r="C11" s="153"/>
      <c r="D11" s="153">
        <f t="shared" si="1"/>
        <v>46262</v>
      </c>
      <c r="E11" s="153"/>
      <c r="F11" s="154">
        <f>IF('1) 日本 - 中国'!A11="", "", '1) 日本 - 中国'!A11)</f>
        <v>36</v>
      </c>
      <c r="G11" s="155" t="str">
        <f>IF('1) 日本 - 中国'!B11="", "", '1) 日本 - 中国'!B11)</f>
        <v>REFLECTION</v>
      </c>
      <c r="H11" s="192">
        <f>IF('1) 日本 - 中国'!C11="", "", '1) 日本 - 中国'!C11)</f>
        <v>2562</v>
      </c>
      <c r="I11" s="94" t="s">
        <v>78</v>
      </c>
      <c r="J11" s="193">
        <f>IF('1) 日本 - 中国'!E11="", "", '1) 日本 - 中国'!E11)</f>
        <v>2562</v>
      </c>
      <c r="K11" s="157" t="s">
        <v>86</v>
      </c>
      <c r="L11" s="153" t="str">
        <f>IF('1) 日本 - 中国'!G11="", "", '1) 日本 - 中国'!G11)</f>
        <v/>
      </c>
      <c r="M11" s="153">
        <f>IF('1) 日本 - 中国'!H11="", "", '1) 日本 - 中国'!H11)</f>
        <v>46266</v>
      </c>
      <c r="N11" s="153" t="str">
        <f>IF('1) 日本 - 中国'!I11="", "", '1) 日本 - 中国'!I11)</f>
        <v/>
      </c>
      <c r="O11" s="153" t="str">
        <f>IF('1) 日本 - 中国'!J11="", "", '1) 日本 - 中国'!J11)</f>
        <v/>
      </c>
      <c r="P11" s="153" t="str">
        <f>IF('1) 日本 - 中国'!K11="", "", '1) 日本 - 中国'!K11)</f>
        <v/>
      </c>
      <c r="Q11" s="153">
        <f>IF('1) 日本 - 中国'!L11="", "", '1) 日本 - 中国'!L11)</f>
        <v>46268</v>
      </c>
      <c r="R11" s="153">
        <f>IF('1) 日本 - 中国'!M11="", "", '1) 日本 - 中国'!M11)</f>
        <v>46269</v>
      </c>
      <c r="S11" s="153">
        <f>IF('1) 日本 - 中国'!N11="", "", '1) 日本 - 中国'!N11)</f>
        <v>46269</v>
      </c>
      <c r="T11" s="153">
        <f>IF('1) 日本 - 中国'!O11="", "", '1) 日本 - 中国'!O11)</f>
        <v>46270</v>
      </c>
      <c r="U11" s="153">
        <f>IF('1) 日本 - 中国'!P11="", "", '1) 日本 - 中国'!P11)</f>
        <v>46270</v>
      </c>
      <c r="V11" s="153" t="str">
        <f>IF('1) 日本 - 中国'!Q11="", "", '1) 日本 - 中国'!Q11)</f>
        <v/>
      </c>
      <c r="W11" s="153" t="str">
        <f>IF('1) 日本 - 中国'!R11="", "", '1) 日本 - 中国'!R11)</f>
        <v/>
      </c>
      <c r="X11" s="153" t="str">
        <f>IF('1) 日本 - 中国'!S11="", "", '1) 日本 - 中国'!S11)</f>
        <v/>
      </c>
      <c r="Y11" s="153" t="str">
        <f>IF('1) 日本 - 中国'!T11="", "", '1) 日本 - 中国'!T11)</f>
        <v/>
      </c>
      <c r="Z11" s="153">
        <f>IF('1) 日本 - 中国'!U11="", "", '1) 日本 - 中国'!U11)</f>
        <v>46273</v>
      </c>
      <c r="AA11" s="153"/>
      <c r="AB11" s="153">
        <f t="shared" ref="AB11:AB21" si="2">IF(Z11="","",Z11+3)</f>
        <v>46276</v>
      </c>
      <c r="AC11" s="153"/>
      <c r="AD11" s="153"/>
      <c r="AE11" s="153">
        <f t="shared" ref="AE11:AE21" si="3">IF(AB11="","",AB11+5)</f>
        <v>46281</v>
      </c>
    </row>
    <row r="12" spans="1:31" s="31" customFormat="1" ht="15" customHeight="1">
      <c r="A12" s="153">
        <f t="shared" si="0"/>
        <v>46263</v>
      </c>
      <c r="B12" s="153"/>
      <c r="C12" s="153"/>
      <c r="D12" s="153">
        <f t="shared" si="1"/>
        <v>46269</v>
      </c>
      <c r="E12" s="153"/>
      <c r="F12" s="154">
        <f>IF('1) 日本 - 中国'!A12="", "", '1) 日本 - 中国'!A12)</f>
        <v>37</v>
      </c>
      <c r="G12" s="155" t="str">
        <f>IF('1) 日本 - 中国'!B12="", "", '1) 日本 - 中国'!B12)</f>
        <v>REFLECTION</v>
      </c>
      <c r="H12" s="192">
        <f>IF('1) 日本 - 中国'!C12="", "", '1) 日本 - 中国'!C12)</f>
        <v>2563</v>
      </c>
      <c r="I12" s="94" t="s">
        <v>78</v>
      </c>
      <c r="J12" s="193">
        <f>IF('1) 日本 - 中国'!E12="", "", '1) 日本 - 中国'!E12)</f>
        <v>2563</v>
      </c>
      <c r="K12" s="157" t="s">
        <v>86</v>
      </c>
      <c r="L12" s="153" t="str">
        <f>IF('1) 日本 - 中国'!G12="", "", '1) 日本 - 中国'!G12)</f>
        <v/>
      </c>
      <c r="M12" s="153">
        <f>IF('1) 日本 - 中国'!H12="", "", '1) 日本 - 中国'!H12)</f>
        <v>46273</v>
      </c>
      <c r="N12" s="153" t="str">
        <f>IF('1) 日本 - 中国'!I12="", "", '1) 日本 - 中国'!I12)</f>
        <v/>
      </c>
      <c r="O12" s="153" t="str">
        <f>IF('1) 日本 - 中国'!J12="", "", '1) 日本 - 中国'!J12)</f>
        <v/>
      </c>
      <c r="P12" s="153" t="str">
        <f>IF('1) 日本 - 中国'!K12="", "", '1) 日本 - 中国'!K12)</f>
        <v/>
      </c>
      <c r="Q12" s="153">
        <f>IF('1) 日本 - 中国'!L12="", "", '1) 日本 - 中国'!L12)</f>
        <v>46275</v>
      </c>
      <c r="R12" s="153">
        <f>IF('1) 日本 - 中国'!M12="", "", '1) 日本 - 中国'!M12)</f>
        <v>46276</v>
      </c>
      <c r="S12" s="153">
        <f>IF('1) 日本 - 中国'!N12="", "", '1) 日本 - 中国'!N12)</f>
        <v>46276</v>
      </c>
      <c r="T12" s="153">
        <f>IF('1) 日本 - 中国'!O12="", "", '1) 日本 - 中国'!O12)</f>
        <v>46277</v>
      </c>
      <c r="U12" s="153">
        <f>IF('1) 日本 - 中国'!P12="", "", '1) 日本 - 中国'!P12)</f>
        <v>46277</v>
      </c>
      <c r="V12" s="153" t="str">
        <f>IF('1) 日本 - 中国'!Q12="", "", '1) 日本 - 中国'!Q12)</f>
        <v/>
      </c>
      <c r="W12" s="153" t="str">
        <f>IF('1) 日本 - 中国'!R12="", "", '1) 日本 - 中国'!R12)</f>
        <v/>
      </c>
      <c r="X12" s="153" t="str">
        <f>IF('1) 日本 - 中国'!S12="", "", '1) 日本 - 中国'!S12)</f>
        <v/>
      </c>
      <c r="Y12" s="153" t="str">
        <f>IF('1) 日本 - 中国'!T12="", "", '1) 日本 - 中国'!T12)</f>
        <v/>
      </c>
      <c r="Z12" s="153">
        <f>IF('1) 日本 - 中国'!U12="", "", '1) 日本 - 中国'!U12)</f>
        <v>46280</v>
      </c>
      <c r="AA12" s="153"/>
      <c r="AB12" s="153">
        <f t="shared" si="2"/>
        <v>46283</v>
      </c>
      <c r="AC12" s="153"/>
      <c r="AD12" s="153"/>
      <c r="AE12" s="153">
        <f t="shared" si="3"/>
        <v>46288</v>
      </c>
    </row>
    <row r="13" spans="1:31" s="31" customFormat="1" ht="15" customHeight="1">
      <c r="A13" s="153">
        <f t="shared" si="0"/>
        <v>46270</v>
      </c>
      <c r="B13" s="153"/>
      <c r="C13" s="153"/>
      <c r="D13" s="153">
        <f t="shared" si="1"/>
        <v>46276</v>
      </c>
      <c r="E13" s="153"/>
      <c r="F13" s="6">
        <f>IF('1) 日本 - 中国'!A13="", "", '1) 日本 - 中国'!A13)</f>
        <v>38</v>
      </c>
      <c r="G13" s="155" t="str">
        <f>IF('1) 日本 - 中国'!B13="", "", '1) 日本 - 中国'!B13)</f>
        <v>REFLECTION</v>
      </c>
      <c r="H13" s="192">
        <f>IF('1) 日本 - 中国'!C13="", "", '1) 日本 - 中国'!C13)</f>
        <v>2564</v>
      </c>
      <c r="I13" s="94" t="s">
        <v>78</v>
      </c>
      <c r="J13" s="193">
        <f>IF('1) 日本 - 中国'!E13="", "", '1) 日本 - 中国'!E13)</f>
        <v>2564</v>
      </c>
      <c r="K13" s="157" t="s">
        <v>86</v>
      </c>
      <c r="L13" s="153" t="str">
        <f>IF('1) 日本 - 中国'!G13="", "", '1) 日本 - 中国'!G13)</f>
        <v/>
      </c>
      <c r="M13" s="153">
        <f>IF('1) 日本 - 中国'!H13="", "", '1) 日本 - 中国'!H13)</f>
        <v>46280</v>
      </c>
      <c r="N13" s="153" t="str">
        <f>IF('1) 日本 - 中国'!I13="", "", '1) 日本 - 中国'!I13)</f>
        <v/>
      </c>
      <c r="O13" s="153" t="str">
        <f>IF('1) 日本 - 中国'!J13="", "", '1) 日本 - 中国'!J13)</f>
        <v/>
      </c>
      <c r="P13" s="153" t="str">
        <f>IF('1) 日本 - 中国'!K13="", "", '1) 日本 - 中国'!K13)</f>
        <v/>
      </c>
      <c r="Q13" s="153">
        <f>IF('1) 日本 - 中国'!L13="", "", '1) 日本 - 中国'!L13)</f>
        <v>46282</v>
      </c>
      <c r="R13" s="153">
        <f>IF('1) 日本 - 中国'!M13="", "", '1) 日本 - 中国'!M13)</f>
        <v>46283</v>
      </c>
      <c r="S13" s="153">
        <f>IF('1) 日本 - 中国'!N13="", "", '1) 日本 - 中国'!N13)</f>
        <v>46283</v>
      </c>
      <c r="T13" s="153">
        <f>IF('1) 日本 - 中国'!O13="", "", '1) 日本 - 中国'!O13)</f>
        <v>46284</v>
      </c>
      <c r="U13" s="153">
        <f>IF('1) 日本 - 中国'!P13="", "", '1) 日本 - 中国'!P13)</f>
        <v>46284</v>
      </c>
      <c r="V13" s="153" t="str">
        <f>IF('1) 日本 - 中国'!Q13="", "", '1) 日本 - 中国'!Q13)</f>
        <v/>
      </c>
      <c r="W13" s="153" t="str">
        <f>IF('1) 日本 - 中国'!R13="", "", '1) 日本 - 中国'!R13)</f>
        <v/>
      </c>
      <c r="X13" s="153" t="str">
        <f>IF('1) 日本 - 中国'!S13="", "", '1) 日本 - 中国'!S13)</f>
        <v/>
      </c>
      <c r="Y13" s="153" t="str">
        <f>IF('1) 日本 - 中国'!T13="", "", '1) 日本 - 中国'!T13)</f>
        <v/>
      </c>
      <c r="Z13" s="153">
        <f>IF('1) 日本 - 中国'!U13="", "", '1) 日本 - 中国'!U13)</f>
        <v>46287</v>
      </c>
      <c r="AA13" s="153"/>
      <c r="AB13" s="153">
        <f t="shared" si="2"/>
        <v>46290</v>
      </c>
      <c r="AC13" s="153"/>
      <c r="AD13" s="153"/>
      <c r="AE13" s="153">
        <f t="shared" si="3"/>
        <v>46295</v>
      </c>
    </row>
    <row r="14" spans="1:31" s="96" customFormat="1" ht="15" customHeight="1">
      <c r="A14" s="153">
        <f t="shared" si="0"/>
        <v>46277</v>
      </c>
      <c r="B14" s="153"/>
      <c r="C14" s="153"/>
      <c r="D14" s="153">
        <f t="shared" si="1"/>
        <v>46283</v>
      </c>
      <c r="E14" s="153"/>
      <c r="F14" s="6">
        <f>IF('1) 日本 - 中国'!A14="", "", '1) 日本 - 中国'!A14)</f>
        <v>39</v>
      </c>
      <c r="G14" s="155" t="str">
        <f>IF('1) 日本 - 中国'!B14="", "", '1) 日本 - 中国'!B14)</f>
        <v>REFLECTION</v>
      </c>
      <c r="H14" s="192">
        <f>IF('1) 日本 - 中国'!C14="", "", '1) 日本 - 中国'!C14)</f>
        <v>2565</v>
      </c>
      <c r="I14" s="94" t="s">
        <v>78</v>
      </c>
      <c r="J14" s="193">
        <f>IF('1) 日本 - 中国'!E14="", "", '1) 日本 - 中国'!E14)</f>
        <v>2565</v>
      </c>
      <c r="K14" s="157" t="s">
        <v>86</v>
      </c>
      <c r="L14" s="153" t="str">
        <f>IF('1) 日本 - 中国'!G14="", "", '1) 日本 - 中国'!G14)</f>
        <v/>
      </c>
      <c r="M14" s="153">
        <f>IF('1) 日本 - 中国'!H14="", "", '1) 日本 - 中国'!H14)</f>
        <v>46287</v>
      </c>
      <c r="N14" s="153" t="str">
        <f>IF('1) 日本 - 中国'!I14="", "", '1) 日本 - 中国'!I14)</f>
        <v/>
      </c>
      <c r="O14" s="153" t="str">
        <f>IF('1) 日本 - 中国'!J14="", "", '1) 日本 - 中国'!J14)</f>
        <v/>
      </c>
      <c r="P14" s="153" t="str">
        <f>IF('1) 日本 - 中国'!K14="", "", '1) 日本 - 中国'!K14)</f>
        <v/>
      </c>
      <c r="Q14" s="153">
        <f>IF('1) 日本 - 中国'!L14="", "", '1) 日本 - 中国'!L14)</f>
        <v>46289</v>
      </c>
      <c r="R14" s="153">
        <f>IF('1) 日本 - 中国'!M14="", "", '1) 日本 - 中国'!M14)</f>
        <v>46290</v>
      </c>
      <c r="S14" s="153">
        <f>IF('1) 日本 - 中国'!N14="", "", '1) 日本 - 中国'!N14)</f>
        <v>46290</v>
      </c>
      <c r="T14" s="153">
        <f>IF('1) 日本 - 中国'!O14="", "", '1) 日本 - 中国'!O14)</f>
        <v>46291</v>
      </c>
      <c r="U14" s="153">
        <f>IF('1) 日本 - 中国'!P14="", "", '1) 日本 - 中国'!P14)</f>
        <v>46291</v>
      </c>
      <c r="V14" s="153" t="str">
        <f>IF('1) 日本 - 中国'!Q14="", "", '1) 日本 - 中国'!Q14)</f>
        <v/>
      </c>
      <c r="W14" s="153" t="str">
        <f>IF('1) 日本 - 中国'!R14="", "", '1) 日本 - 中国'!R14)</f>
        <v/>
      </c>
      <c r="X14" s="153" t="str">
        <f>IF('1) 日本 - 中国'!S14="", "", '1) 日本 - 中国'!S14)</f>
        <v/>
      </c>
      <c r="Y14" s="153" t="str">
        <f>IF('1) 日本 - 中国'!T14="", "", '1) 日本 - 中国'!T14)</f>
        <v/>
      </c>
      <c r="Z14" s="153">
        <f>IF('1) 日本 - 中国'!U14="", "", '1) 日本 - 中国'!U14)</f>
        <v>46294</v>
      </c>
      <c r="AA14" s="153"/>
      <c r="AB14" s="153">
        <f t="shared" si="2"/>
        <v>46297</v>
      </c>
      <c r="AC14" s="153"/>
      <c r="AD14" s="153"/>
      <c r="AE14" s="153">
        <f t="shared" si="3"/>
        <v>46302</v>
      </c>
    </row>
    <row r="15" spans="1:31" s="31" customFormat="1" ht="15" customHeight="1">
      <c r="A15" s="153">
        <f t="shared" si="0"/>
        <v>46284</v>
      </c>
      <c r="B15" s="153"/>
      <c r="C15" s="153"/>
      <c r="D15" s="153">
        <f t="shared" si="1"/>
        <v>46290</v>
      </c>
      <c r="E15" s="153"/>
      <c r="F15" s="6">
        <f>IF('1) 日本 - 中国'!A15="", "", '1) 日本 - 中国'!A15)</f>
        <v>40</v>
      </c>
      <c r="G15" s="155" t="str">
        <f>IF('1) 日本 - 中国'!B15="", "", '1) 日本 - 中国'!B15)</f>
        <v>REFLECTION</v>
      </c>
      <c r="H15" s="192">
        <f>IF('1) 日本 - 中国'!C15="", "", '1) 日本 - 中国'!C15)</f>
        <v>2566</v>
      </c>
      <c r="I15" s="94" t="s">
        <v>78</v>
      </c>
      <c r="J15" s="193">
        <f>IF('1) 日本 - 中国'!E15="", "", '1) 日本 - 中国'!E15)</f>
        <v>2566</v>
      </c>
      <c r="K15" s="157" t="s">
        <v>86</v>
      </c>
      <c r="L15" s="153" t="str">
        <f>IF('1) 日本 - 中国'!G15="", "", '1) 日本 - 中国'!G15)</f>
        <v/>
      </c>
      <c r="M15" s="153">
        <f>IF('1) 日本 - 中国'!H15="", "", '1) 日本 - 中国'!H15)</f>
        <v>46294</v>
      </c>
      <c r="N15" s="153" t="str">
        <f>IF('1) 日本 - 中国'!I15="", "", '1) 日本 - 中国'!I15)</f>
        <v/>
      </c>
      <c r="O15" s="153" t="str">
        <f>IF('1) 日本 - 中国'!J15="", "", '1) 日本 - 中国'!J15)</f>
        <v/>
      </c>
      <c r="P15" s="153" t="str">
        <f>IF('1) 日本 - 中国'!K15="", "", '1) 日本 - 中国'!K15)</f>
        <v/>
      </c>
      <c r="Q15" s="153">
        <f>IF('1) 日本 - 中国'!L15="", "", '1) 日本 - 中国'!L15)</f>
        <v>46296</v>
      </c>
      <c r="R15" s="153">
        <f>IF('1) 日本 - 中国'!M15="", "", '1) 日本 - 中国'!M15)</f>
        <v>46297</v>
      </c>
      <c r="S15" s="153">
        <f>IF('1) 日本 - 中国'!N15="", "", '1) 日本 - 中国'!N15)</f>
        <v>46297</v>
      </c>
      <c r="T15" s="153">
        <f>IF('1) 日本 - 中国'!O15="", "", '1) 日本 - 中国'!O15)</f>
        <v>46298</v>
      </c>
      <c r="U15" s="153">
        <f>IF('1) 日本 - 中国'!P15="", "", '1) 日本 - 中国'!P15)</f>
        <v>46298</v>
      </c>
      <c r="V15" s="153" t="str">
        <f>IF('1) 日本 - 中国'!Q15="", "", '1) 日本 - 中国'!Q15)</f>
        <v/>
      </c>
      <c r="W15" s="153" t="str">
        <f>IF('1) 日本 - 中国'!R15="", "", '1) 日本 - 中国'!R15)</f>
        <v/>
      </c>
      <c r="X15" s="153" t="str">
        <f>IF('1) 日本 - 中国'!S15="", "", '1) 日本 - 中国'!S15)</f>
        <v/>
      </c>
      <c r="Y15" s="153" t="str">
        <f>IF('1) 日本 - 中国'!T15="", "", '1) 日本 - 中国'!T15)</f>
        <v/>
      </c>
      <c r="Z15" s="153">
        <f>IF('1) 日本 - 中国'!U15="", "", '1) 日本 - 中国'!U15)</f>
        <v>46301</v>
      </c>
      <c r="AA15" s="153"/>
      <c r="AB15" s="153">
        <f t="shared" si="2"/>
        <v>46304</v>
      </c>
      <c r="AC15" s="153"/>
      <c r="AD15" s="153"/>
      <c r="AE15" s="153">
        <f t="shared" si="3"/>
        <v>46309</v>
      </c>
    </row>
    <row r="16" spans="1:31" s="96" customFormat="1" ht="15" customHeight="1">
      <c r="A16" s="153" t="str">
        <f t="shared" si="0"/>
        <v/>
      </c>
      <c r="B16" s="153"/>
      <c r="C16" s="153"/>
      <c r="D16" s="153" t="str">
        <f t="shared" si="1"/>
        <v/>
      </c>
      <c r="E16" s="153"/>
      <c r="F16" s="6" t="str">
        <f>IF('1) 日本 - 中国'!A16="", "", '1) 日本 - 中国'!A16)</f>
        <v/>
      </c>
      <c r="G16" s="155" t="str">
        <f>IF('1) 日本 - 中国'!B16="", "", '1) 日本 - 中国'!B16)</f>
        <v/>
      </c>
      <c r="H16" s="192"/>
      <c r="I16" s="94"/>
      <c r="J16" s="193"/>
      <c r="K16" s="157"/>
      <c r="L16" s="153" t="str">
        <f>IF('1) 日本 - 中国'!G16="", "", '1) 日本 - 中国'!G16)</f>
        <v/>
      </c>
      <c r="M16" s="153" t="str">
        <f>IF('1) 日本 - 中国'!H16="", "", '1) 日本 - 中国'!H16)</f>
        <v/>
      </c>
      <c r="N16" s="153" t="str">
        <f>IF('1) 日本 - 中国'!I16="", "", '1) 日本 - 中国'!I16)</f>
        <v/>
      </c>
      <c r="O16" s="153" t="str">
        <f>IF('1) 日本 - 中国'!J16="", "", '1) 日本 - 中国'!J16)</f>
        <v/>
      </c>
      <c r="P16" s="153" t="str">
        <f>IF('1) 日本 - 中国'!K16="", "", '1) 日本 - 中国'!K16)</f>
        <v/>
      </c>
      <c r="Q16" s="153" t="str">
        <f>IF('1) 日本 - 中国'!L16="", "", '1) 日本 - 中国'!L16)</f>
        <v/>
      </c>
      <c r="R16" s="153" t="str">
        <f>IF('1) 日本 - 中国'!M16="", "", '1) 日本 - 中国'!M16)</f>
        <v/>
      </c>
      <c r="S16" s="153" t="str">
        <f>IF('1) 日本 - 中国'!N16="", "", '1) 日本 - 中国'!N16)</f>
        <v/>
      </c>
      <c r="T16" s="153" t="str">
        <f>IF('1) 日本 - 中国'!O16="", "", '1) 日本 - 中国'!O16)</f>
        <v/>
      </c>
      <c r="U16" s="153" t="str">
        <f>IF('1) 日本 - 中国'!P16="", "", '1) 日本 - 中国'!P16)</f>
        <v/>
      </c>
      <c r="V16" s="153" t="str">
        <f>IF('1) 日本 - 中国'!Q16="", "", '1) 日本 - 中国'!Q16)</f>
        <v/>
      </c>
      <c r="W16" s="153" t="str">
        <f>IF('1) 日本 - 中国'!R16="", "", '1) 日本 - 中国'!R16)</f>
        <v/>
      </c>
      <c r="X16" s="153" t="str">
        <f>IF('1) 日本 - 中国'!S16="", "", '1) 日本 - 中国'!S16)</f>
        <v/>
      </c>
      <c r="Y16" s="153" t="str">
        <f>IF('1) 日本 - 中国'!T16="", "", '1) 日本 - 中国'!T16)</f>
        <v/>
      </c>
      <c r="Z16" s="153" t="str">
        <f>IF('1) 日本 - 中国'!U16="", "", '1) 日本 - 中国'!U16)</f>
        <v/>
      </c>
      <c r="AA16" s="153"/>
      <c r="AB16" s="153" t="str">
        <f t="shared" si="2"/>
        <v/>
      </c>
      <c r="AC16" s="153"/>
      <c r="AD16" s="153"/>
      <c r="AE16" s="153" t="str">
        <f t="shared" si="3"/>
        <v/>
      </c>
    </row>
    <row r="17" spans="1:31" s="96" customFormat="1" ht="15" customHeight="1">
      <c r="A17" s="153" t="str">
        <f t="shared" si="0"/>
        <v/>
      </c>
      <c r="B17" s="153"/>
      <c r="C17" s="153"/>
      <c r="D17" s="153" t="str">
        <f t="shared" si="1"/>
        <v/>
      </c>
      <c r="E17" s="153"/>
      <c r="F17" s="6" t="str">
        <f>IF('1) 日本 - 中国'!A17="", "", '1) 日本 - 中国'!A17)</f>
        <v/>
      </c>
      <c r="G17" s="155" t="str">
        <f>IF('1) 日本 - 中国'!B17="", "", '1) 日本 - 中国'!B17)</f>
        <v/>
      </c>
      <c r="H17" s="192"/>
      <c r="I17" s="94"/>
      <c r="J17" s="193"/>
      <c r="K17" s="157"/>
      <c r="L17" s="153" t="str">
        <f>IF('1) 日本 - 中国'!G17="", "", '1) 日本 - 中国'!G17)</f>
        <v/>
      </c>
      <c r="M17" s="153" t="str">
        <f>IF('1) 日本 - 中国'!H17="", "", '1) 日本 - 中国'!H17)</f>
        <v/>
      </c>
      <c r="N17" s="153" t="str">
        <f>IF('1) 日本 - 中国'!I17="", "", '1) 日本 - 中国'!I17)</f>
        <v/>
      </c>
      <c r="O17" s="152" t="str">
        <f>IF('1) 日本 - 中国'!J17="", "", '1) 日本 - 中国'!J17)</f>
        <v/>
      </c>
      <c r="P17" s="153" t="str">
        <f>IF('1) 日本 - 中国'!K17="", "", '1) 日本 - 中国'!K17)</f>
        <v/>
      </c>
      <c r="Q17" s="153" t="str">
        <f>IF('1) 日本 - 中国'!L17="", "", '1) 日本 - 中国'!L17)</f>
        <v/>
      </c>
      <c r="R17" s="153" t="str">
        <f>IF('1) 日本 - 中国'!M17="", "", '1) 日本 - 中国'!M17)</f>
        <v/>
      </c>
      <c r="S17" s="153" t="str">
        <f>IF('1) 日本 - 中国'!N17="", "", '1) 日本 - 中国'!N17)</f>
        <v/>
      </c>
      <c r="T17" s="152" t="str">
        <f>IF('1) 日本 - 中国'!O17="", "", '1) 日本 - 中国'!O17)</f>
        <v/>
      </c>
      <c r="U17" s="153" t="str">
        <f>IF('1) 日本 - 中国'!P17="", "", '1) 日本 - 中国'!P17)</f>
        <v/>
      </c>
      <c r="V17" s="153" t="str">
        <f>IF('1) 日本 - 中国'!Q17="", "", '1) 日本 - 中国'!Q17)</f>
        <v/>
      </c>
      <c r="W17" s="153" t="str">
        <f>IF('1) 日本 - 中国'!R17="", "", '1) 日本 - 中国'!R17)</f>
        <v/>
      </c>
      <c r="X17" s="153" t="str">
        <f>IF('1) 日本 - 中国'!S17="", "", '1) 日本 - 中国'!S17)</f>
        <v/>
      </c>
      <c r="Y17" s="153" t="str">
        <f>IF('1) 日本 - 中国'!T17="", "", '1) 日本 - 中国'!T17)</f>
        <v/>
      </c>
      <c r="Z17" s="174" t="str">
        <f>IF('1) 日本 - 中国'!U17="", "", '1) 日本 - 中国'!U17)</f>
        <v/>
      </c>
      <c r="AA17" s="153"/>
      <c r="AB17" s="153" t="str">
        <f t="shared" si="2"/>
        <v/>
      </c>
      <c r="AC17" s="153"/>
      <c r="AD17" s="153"/>
      <c r="AE17" s="153" t="str">
        <f t="shared" si="3"/>
        <v/>
      </c>
    </row>
    <row r="18" spans="1:31" s="96" customFormat="1" ht="15" customHeight="1">
      <c r="A18" s="153" t="str">
        <f t="shared" si="0"/>
        <v/>
      </c>
      <c r="B18" s="153"/>
      <c r="C18" s="153"/>
      <c r="D18" s="153" t="str">
        <f t="shared" si="1"/>
        <v/>
      </c>
      <c r="E18" s="153"/>
      <c r="F18" s="6" t="str">
        <f>IF('1) 日本 - 中国'!A18="", "", '1) 日本 - 中国'!A18)</f>
        <v/>
      </c>
      <c r="G18" s="155" t="str">
        <f>IF('1) 日本 - 中国'!B18="", "", '1) 日本 - 中国'!B18)</f>
        <v/>
      </c>
      <c r="H18" s="192"/>
      <c r="I18" s="94"/>
      <c r="J18" s="193"/>
      <c r="K18" s="157"/>
      <c r="L18" s="153" t="str">
        <f>IF('1) 日本 - 中国'!G18="", "", '1) 日本 - 中国'!G18)</f>
        <v/>
      </c>
      <c r="M18" s="153" t="str">
        <f>IF('1) 日本 - 中国'!H18="", "", '1) 日本 - 中国'!H18)</f>
        <v/>
      </c>
      <c r="N18" s="153" t="str">
        <f>IF('1) 日本 - 中国'!I18="", "", '1) 日本 - 中国'!I18)</f>
        <v/>
      </c>
      <c r="O18" s="153" t="str">
        <f>IF('1) 日本 - 中国'!J18="", "", '1) 日本 - 中国'!J18)</f>
        <v/>
      </c>
      <c r="P18" s="153" t="str">
        <f>IF('1) 日本 - 中国'!K18="", "", '1) 日本 - 中国'!K18)</f>
        <v/>
      </c>
      <c r="Q18" s="153" t="str">
        <f>IF('1) 日本 - 中国'!L18="", "", '1) 日本 - 中国'!L18)</f>
        <v/>
      </c>
      <c r="R18" s="153" t="str">
        <f>IF('1) 日本 - 中国'!M18="", "", '1) 日本 - 中国'!M18)</f>
        <v/>
      </c>
      <c r="S18" s="153" t="str">
        <f>IF('1) 日本 - 中国'!N18="", "", '1) 日本 - 中国'!N18)</f>
        <v/>
      </c>
      <c r="T18" s="153" t="str">
        <f>IF('1) 日本 - 中国'!O18="", "", '1) 日本 - 中国'!O18)</f>
        <v/>
      </c>
      <c r="U18" s="153" t="str">
        <f>IF('1) 日本 - 中国'!P18="", "", '1) 日本 - 中国'!P18)</f>
        <v/>
      </c>
      <c r="V18" s="153" t="str">
        <f>IF('1) 日本 - 中国'!Q18="", "", '1) 日本 - 中国'!Q18)</f>
        <v/>
      </c>
      <c r="W18" s="153" t="str">
        <f>IF('1) 日本 - 中国'!R18="", "", '1) 日本 - 中国'!R18)</f>
        <v/>
      </c>
      <c r="X18" s="153" t="str">
        <f>IF('1) 日本 - 中国'!S18="", "", '1) 日本 - 中国'!S18)</f>
        <v/>
      </c>
      <c r="Y18" s="153" t="str">
        <f>IF('1) 日本 - 中国'!T18="", "", '1) 日本 - 中国'!T18)</f>
        <v/>
      </c>
      <c r="Z18" s="174" t="str">
        <f>IF('1) 日本 - 中国'!U18="", "", '1) 日本 - 中国'!U18)</f>
        <v/>
      </c>
      <c r="AA18" s="153"/>
      <c r="AB18" s="153" t="str">
        <f t="shared" si="2"/>
        <v/>
      </c>
      <c r="AC18" s="153"/>
      <c r="AD18" s="153"/>
      <c r="AE18" s="153" t="str">
        <f t="shared" si="3"/>
        <v/>
      </c>
    </row>
    <row r="19" spans="1:31" s="96" customFormat="1" ht="15" customHeight="1">
      <c r="A19" s="153" t="str">
        <f t="shared" si="0"/>
        <v/>
      </c>
      <c r="B19" s="153"/>
      <c r="C19" s="153"/>
      <c r="D19" s="153" t="str">
        <f t="shared" si="1"/>
        <v/>
      </c>
      <c r="E19" s="153"/>
      <c r="F19" s="6" t="str">
        <f>IF('1) 日本 - 中国'!A19="", "", '1) 日本 - 中国'!A19)</f>
        <v/>
      </c>
      <c r="G19" s="155" t="str">
        <f>IF('1) 日本 - 中国'!B19="", "", '1) 日本 - 中国'!B19)</f>
        <v/>
      </c>
      <c r="H19" s="192"/>
      <c r="I19" s="94"/>
      <c r="J19" s="193"/>
      <c r="K19" s="157"/>
      <c r="L19" s="153" t="str">
        <f>IF('1) 日本 - 中国'!G19="", "", '1) 日本 - 中国'!G19)</f>
        <v/>
      </c>
      <c r="M19" s="153" t="str">
        <f>IF('1) 日本 - 中国'!H19="", "", '1) 日本 - 中国'!H19)</f>
        <v/>
      </c>
      <c r="N19" s="153" t="str">
        <f>IF('1) 日本 - 中国'!I19="", "", '1) 日本 - 中国'!I19)</f>
        <v/>
      </c>
      <c r="O19" s="153" t="str">
        <f>IF('1) 日本 - 中国'!J19="", "", '1) 日本 - 中国'!J19)</f>
        <v/>
      </c>
      <c r="P19" s="153" t="str">
        <f>IF('1) 日本 - 中国'!K19="", "", '1) 日本 - 中国'!K19)</f>
        <v/>
      </c>
      <c r="Q19" s="153" t="str">
        <f>IF('1) 日本 - 中国'!L19="", "", '1) 日本 - 中国'!L19)</f>
        <v/>
      </c>
      <c r="R19" s="153" t="str">
        <f>IF('1) 日本 - 中国'!M19="", "", '1) 日本 - 中国'!M19)</f>
        <v/>
      </c>
      <c r="S19" s="153" t="str">
        <f>IF('1) 日本 - 中国'!N19="", "", '1) 日本 - 中国'!N19)</f>
        <v/>
      </c>
      <c r="T19" s="153" t="str">
        <f>IF('1) 日本 - 中国'!O19="", "", '1) 日本 - 中国'!O19)</f>
        <v/>
      </c>
      <c r="U19" s="153" t="str">
        <f>IF('1) 日本 - 中国'!P19="", "", '1) 日本 - 中国'!P19)</f>
        <v/>
      </c>
      <c r="V19" s="153" t="str">
        <f>IF('1) 日本 - 中国'!Q19="", "", '1) 日本 - 中国'!Q19)</f>
        <v/>
      </c>
      <c r="W19" s="153" t="str">
        <f>IF('1) 日本 - 中国'!R19="", "", '1) 日本 - 中国'!R19)</f>
        <v/>
      </c>
      <c r="X19" s="153" t="str">
        <f>IF('1) 日本 - 中国'!S19="", "", '1) 日本 - 中国'!S19)</f>
        <v/>
      </c>
      <c r="Y19" s="153" t="str">
        <f>IF('1) 日本 - 中国'!T19="", "", '1) 日本 - 中国'!T19)</f>
        <v/>
      </c>
      <c r="Z19" s="174" t="str">
        <f>IF('1) 日本 - 中国'!U19="", "", '1) 日本 - 中国'!U19)</f>
        <v/>
      </c>
      <c r="AA19" s="153"/>
      <c r="AB19" s="153" t="str">
        <f t="shared" si="2"/>
        <v/>
      </c>
      <c r="AC19" s="153"/>
      <c r="AD19" s="153"/>
      <c r="AE19" s="153" t="str">
        <f t="shared" si="3"/>
        <v/>
      </c>
    </row>
    <row r="20" spans="1:31" s="96" customFormat="1" ht="15" customHeight="1">
      <c r="A20" s="153" t="str">
        <f t="shared" si="0"/>
        <v/>
      </c>
      <c r="B20" s="153"/>
      <c r="C20" s="153"/>
      <c r="D20" s="153" t="str">
        <f t="shared" si="1"/>
        <v/>
      </c>
      <c r="E20" s="153"/>
      <c r="F20" s="6" t="str">
        <f>IF('1) 日本 - 中国'!A20="", "", '1) 日本 - 中国'!A20)</f>
        <v/>
      </c>
      <c r="G20" s="155" t="str">
        <f>IF('1) 日本 - 中国'!B20="", "", '1) 日本 - 中国'!B20)</f>
        <v/>
      </c>
      <c r="H20" s="192"/>
      <c r="I20" s="94"/>
      <c r="J20" s="193"/>
      <c r="K20" s="157"/>
      <c r="L20" s="153" t="str">
        <f>IF('1) 日本 - 中国'!G20="", "", '1) 日本 - 中国'!G20)</f>
        <v/>
      </c>
      <c r="M20" s="153" t="str">
        <f>IF('1) 日本 - 中国'!H20="", "", '1) 日本 - 中国'!H20)</f>
        <v/>
      </c>
      <c r="N20" s="153" t="str">
        <f>IF('1) 日本 - 中国'!I20="", "", '1) 日本 - 中国'!I20)</f>
        <v/>
      </c>
      <c r="O20" s="153" t="str">
        <f>IF('1) 日本 - 中国'!J20="", "", '1) 日本 - 中国'!J20)</f>
        <v/>
      </c>
      <c r="P20" s="153" t="str">
        <f>IF('1) 日本 - 中国'!K20="", "", '1) 日本 - 中国'!K20)</f>
        <v/>
      </c>
      <c r="Q20" s="153" t="str">
        <f>IF('1) 日本 - 中国'!L20="", "", '1) 日本 - 中国'!L20)</f>
        <v/>
      </c>
      <c r="R20" s="153" t="str">
        <f>IF('1) 日本 - 中国'!M20="", "", '1) 日本 - 中国'!M20)</f>
        <v/>
      </c>
      <c r="S20" s="153" t="str">
        <f>IF('1) 日本 - 中国'!N20="", "", '1) 日本 - 中国'!N20)</f>
        <v/>
      </c>
      <c r="T20" s="153" t="str">
        <f>IF('1) 日本 - 中国'!O20="", "", '1) 日本 - 中国'!O20)</f>
        <v/>
      </c>
      <c r="U20" s="153" t="str">
        <f>IF('1) 日本 - 中国'!P20="", "", '1) 日本 - 中国'!P20)</f>
        <v/>
      </c>
      <c r="V20" s="153" t="str">
        <f>IF('1) 日本 - 中国'!Q20="", "", '1) 日本 - 中国'!Q20)</f>
        <v/>
      </c>
      <c r="W20" s="153" t="str">
        <f>IF('1) 日本 - 中国'!R20="", "", '1) 日本 - 中国'!R20)</f>
        <v/>
      </c>
      <c r="X20" s="153" t="str">
        <f>IF('1) 日本 - 中国'!S20="", "", '1) 日本 - 中国'!S20)</f>
        <v/>
      </c>
      <c r="Y20" s="153" t="str">
        <f>IF('1) 日本 - 中国'!T20="", "", '1) 日本 - 中国'!T20)</f>
        <v/>
      </c>
      <c r="Z20" s="174" t="str">
        <f>IF('1) 日本 - 中国'!U20="", "", '1) 日本 - 中国'!U20)</f>
        <v/>
      </c>
      <c r="AA20" s="153"/>
      <c r="AB20" s="153" t="str">
        <f t="shared" si="2"/>
        <v/>
      </c>
      <c r="AC20" s="153"/>
      <c r="AD20" s="153"/>
      <c r="AE20" s="153" t="str">
        <f t="shared" si="3"/>
        <v/>
      </c>
    </row>
    <row r="21" spans="1:31" s="96" customFormat="1" ht="15" customHeight="1">
      <c r="A21" s="165" t="str">
        <f>IF(D21="","",D21-6)</f>
        <v/>
      </c>
      <c r="B21" s="165"/>
      <c r="C21" s="165"/>
      <c r="D21" s="165" t="str">
        <f t="shared" si="1"/>
        <v/>
      </c>
      <c r="E21" s="165"/>
      <c r="F21" s="159" t="str">
        <f>IF('1) 日本 - 中国'!A21="", "", '1) 日本 - 中国'!A21)</f>
        <v/>
      </c>
      <c r="G21" s="160" t="str">
        <f>IF('1) 日本 - 中国'!B21="", "", '1) 日本 - 中国'!B21)</f>
        <v/>
      </c>
      <c r="H21" s="194"/>
      <c r="I21" s="162"/>
      <c r="J21" s="197"/>
      <c r="K21" s="164"/>
      <c r="L21" s="165" t="str">
        <f>IF('1) 日本 - 中国'!G21="", "", '1) 日本 - 中国'!G21)</f>
        <v/>
      </c>
      <c r="M21" s="165" t="str">
        <f>IF('1) 日本 - 中国'!H21="", "", '1) 日本 - 中国'!H21)</f>
        <v/>
      </c>
      <c r="N21" s="165" t="str">
        <f>IF('1) 日本 - 中国'!I21="", "", '1) 日本 - 中国'!I21)</f>
        <v/>
      </c>
      <c r="O21" s="165" t="str">
        <f>IF('1) 日本 - 中国'!J21="", "", '1) 日本 - 中国'!J21)</f>
        <v/>
      </c>
      <c r="P21" s="165" t="str">
        <f>IF('1) 日本 - 中国'!K21="", "", '1) 日本 - 中国'!K21)</f>
        <v/>
      </c>
      <c r="Q21" s="165" t="str">
        <f>IF('1) 日本 - 中国'!L21="", "", '1) 日本 - 中国'!L21)</f>
        <v/>
      </c>
      <c r="R21" s="165" t="str">
        <f>IF('1) 日本 - 中国'!M21="", "", '1) 日本 - 中国'!M21)</f>
        <v/>
      </c>
      <c r="S21" s="165" t="str">
        <f>IF('1) 日本 - 中国'!N21="", "", '1) 日本 - 中国'!N21)</f>
        <v/>
      </c>
      <c r="T21" s="165" t="str">
        <f>IF('1) 日本 - 中国'!O21="", "", '1) 日本 - 中国'!O21)</f>
        <v/>
      </c>
      <c r="U21" s="165" t="str">
        <f>IF('1) 日本 - 中国'!P21="", "", '1) 日本 - 中国'!P21)</f>
        <v/>
      </c>
      <c r="V21" s="165" t="str">
        <f>IF('1) 日本 - 中国'!Q21="", "", '1) 日本 - 中国'!Q21)</f>
        <v/>
      </c>
      <c r="W21" s="165" t="str">
        <f>IF('1) 日本 - 中国'!R21="", "", '1) 日本 - 中国'!R21)</f>
        <v/>
      </c>
      <c r="X21" s="165" t="str">
        <f>IF('1) 日本 - 中国'!S21="", "", '1) 日本 - 中国'!S21)</f>
        <v/>
      </c>
      <c r="Y21" s="165" t="str">
        <f>IF('1) 日本 - 中国'!T21="", "", '1) 日本 - 中国'!T21)</f>
        <v/>
      </c>
      <c r="Z21" s="175" t="str">
        <f>IF('1) 日本 - 中国'!U21="", "", '1) 日本 - 中国'!U21)</f>
        <v/>
      </c>
      <c r="AA21" s="165"/>
      <c r="AB21" s="165" t="str">
        <f t="shared" si="2"/>
        <v/>
      </c>
      <c r="AC21" s="165"/>
      <c r="AD21" s="165"/>
      <c r="AE21" s="165" t="str">
        <f t="shared" si="3"/>
        <v/>
      </c>
    </row>
    <row r="22" spans="1:31" ht="15" customHeight="1">
      <c r="F22" s="31" t="s">
        <v>67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</row>
    <row r="23" spans="1:31" ht="15" customHeight="1">
      <c r="F23" s="96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</row>
    <row r="24" spans="1:31" ht="15" customHeight="1">
      <c r="A24" s="127" t="str">
        <f>A7</f>
        <v>日本 - 上海 - ホーチミン</v>
      </c>
      <c r="F24" s="127" t="s">
        <v>114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AB24" s="31"/>
    </row>
    <row r="25" spans="1:31" ht="15" customHeight="1">
      <c r="A25" s="39" t="str">
        <f>A8</f>
        <v>ホーチミン</v>
      </c>
      <c r="B25" s="39"/>
      <c r="C25" s="39"/>
      <c r="D25" s="39" t="str">
        <f>D8</f>
        <v>上海</v>
      </c>
      <c r="E25" s="39"/>
      <c r="F25" s="292" t="s">
        <v>6</v>
      </c>
      <c r="G25" s="272" t="s">
        <v>7</v>
      </c>
      <c r="H25" s="272" t="s">
        <v>8</v>
      </c>
      <c r="I25" s="281"/>
      <c r="J25" s="281"/>
      <c r="K25" s="282"/>
      <c r="L25" s="39"/>
      <c r="M25" s="39" t="str">
        <f>'1) 日本 - 中国'!H25</f>
        <v>上海</v>
      </c>
      <c r="N25" s="48"/>
      <c r="O25" s="39"/>
      <c r="P25" s="39"/>
      <c r="Q25" s="39" t="str">
        <f>'1) 日本 - 中国'!L25</f>
        <v>福山</v>
      </c>
      <c r="R25" s="49" t="str">
        <f>'1) 日本 - 中国'!M25</f>
        <v>水島</v>
      </c>
      <c r="S25" s="39" t="str">
        <f>'1) 日本 - 中国'!N25</f>
        <v>高松</v>
      </c>
      <c r="T25" s="49" t="str">
        <f>'1) 日本 - 中国'!O25</f>
        <v>広島（出島）</v>
      </c>
      <c r="U25" s="39" t="str">
        <f>'1) 日本 - 中国'!P25</f>
        <v>岩国</v>
      </c>
      <c r="V25" s="35"/>
      <c r="W25" s="35"/>
      <c r="X25" s="35"/>
      <c r="Y25" s="35"/>
      <c r="Z25" s="35" t="str">
        <f>'1) 日本 - 中国'!U25</f>
        <v>上海</v>
      </c>
      <c r="AA25" s="35"/>
      <c r="AB25" s="39" t="str">
        <f>AB8</f>
        <v>上海</v>
      </c>
      <c r="AC25" s="39"/>
      <c r="AD25" s="39"/>
      <c r="AE25" s="39" t="str">
        <f>AE8</f>
        <v>ハイフォン</v>
      </c>
    </row>
    <row r="26" spans="1:31" ht="15" customHeight="1">
      <c r="A26" s="50" t="str">
        <f>A9</f>
        <v>土/SAT</v>
      </c>
      <c r="B26" s="50"/>
      <c r="C26" s="50"/>
      <c r="D26" s="50" t="str">
        <f>D9</f>
        <v>翌週金/FRI</v>
      </c>
      <c r="E26" s="50"/>
      <c r="F26" s="292"/>
      <c r="G26" s="273"/>
      <c r="H26" s="273" t="s">
        <v>79</v>
      </c>
      <c r="I26" s="313"/>
      <c r="J26" s="285" t="s">
        <v>80</v>
      </c>
      <c r="K26" s="284"/>
      <c r="L26" s="50"/>
      <c r="M26" s="40" t="str">
        <f>'1) 日本 - 中国'!H26</f>
        <v>土/SAT</v>
      </c>
      <c r="N26" s="51"/>
      <c r="O26" s="40"/>
      <c r="P26" s="40"/>
      <c r="Q26" s="40" t="str">
        <f>'1) 日本 - 中国'!L26</f>
        <v>翌週火/TUE</v>
      </c>
      <c r="R26" s="51" t="str">
        <f>'1) 日本 - 中国'!M26</f>
        <v>火/TUE</v>
      </c>
      <c r="S26" s="40" t="str">
        <f>'1) 日本 - 中国'!N26</f>
        <v>火/TUE</v>
      </c>
      <c r="T26" s="51" t="str">
        <f>'1) 日本 - 中国'!O26</f>
        <v>水/WED</v>
      </c>
      <c r="U26" s="40" t="str">
        <f>'1) 日本 - 中国'!P26</f>
        <v>水/WED</v>
      </c>
      <c r="V26" s="36"/>
      <c r="W26" s="36"/>
      <c r="X26" s="36"/>
      <c r="Y26" s="36"/>
      <c r="Z26" s="36" t="str">
        <f>'1) 日本 - 中国'!U26</f>
        <v>土/SAT</v>
      </c>
      <c r="AA26" s="36"/>
      <c r="AB26" s="50" t="str">
        <f>AB9</f>
        <v>金/FRI</v>
      </c>
      <c r="AC26" s="50"/>
      <c r="AD26" s="50"/>
      <c r="AE26" s="40" t="str">
        <f>AE9</f>
        <v>翌週水/WED</v>
      </c>
    </row>
    <row r="27" spans="1:31" s="31" customFormat="1" ht="15" customHeight="1">
      <c r="A27" s="130">
        <f t="shared" ref="A27:A38" si="4">IF(D27="","",D27-6)</f>
        <v>46242</v>
      </c>
      <c r="B27" s="169"/>
      <c r="C27" s="169"/>
      <c r="D27" s="130">
        <f t="shared" ref="D27:D38" si="5">IF(M27="","",M27-8)</f>
        <v>46248</v>
      </c>
      <c r="E27" s="169"/>
      <c r="F27" s="167">
        <f>IF('1) 日本 - 中国'!A27="", "", '1) 日本 - 中国'!A27)</f>
        <v>35</v>
      </c>
      <c r="G27" s="168" t="str">
        <f>IF('1) 日本 - 中国'!B27="", "", '1) 日本 - 中国'!B27)</f>
        <v>JI HANG</v>
      </c>
      <c r="H27" s="190">
        <f>IF('1) 日本 - 中国'!C27="", "", '1) 日本 - 中国'!C27)</f>
        <v>623</v>
      </c>
      <c r="I27" s="94" t="s">
        <v>77</v>
      </c>
      <c r="J27" s="191">
        <f>IF('1) 日本 - 中国'!E27="", "", '1) 日本 - 中国'!E27)</f>
        <v>623</v>
      </c>
      <c r="K27" s="157" t="s">
        <v>86</v>
      </c>
      <c r="L27" s="169" t="str">
        <f>IF('1) 日本 - 中国'!G27="", "", '1) 日本 - 中国'!G27)</f>
        <v/>
      </c>
      <c r="M27" s="130">
        <f>IF('1) 日本 - 中国'!H27="", "", '1) 日本 - 中国'!H27)</f>
        <v>46256</v>
      </c>
      <c r="N27" s="178" t="str">
        <f>IF('1) 日本 - 中国'!I27="", "", '1) 日本 - 中国'!I27)</f>
        <v/>
      </c>
      <c r="O27" s="130" t="str">
        <f>IF('1) 日本 - 中国'!J27="", "", '1) 日本 - 中国'!J27)</f>
        <v/>
      </c>
      <c r="P27" s="130" t="str">
        <f>IF('1) 日本 - 中国'!K27="", "", '1) 日本 - 中国'!K27)</f>
        <v/>
      </c>
      <c r="Q27" s="130">
        <f>IF('1) 日本 - 中国'!L27="", "", '1) 日本 - 中国'!L27)</f>
        <v>46259</v>
      </c>
      <c r="R27" s="178">
        <f>IF('1) 日本 - 中国'!M27="", "", '1) 日本 - 中国'!M27)</f>
        <v>46259</v>
      </c>
      <c r="S27" s="130">
        <f>IF('1) 日本 - 中国'!N27="", "", '1) 日本 - 中国'!N27)</f>
        <v>46259</v>
      </c>
      <c r="T27" s="178">
        <f>IF('1) 日本 - 中国'!O27="", "", '1) 日本 - 中国'!O27)</f>
        <v>46260</v>
      </c>
      <c r="U27" s="130">
        <f>IF('1) 日本 - 中国'!P27="", "", '1) 日本 - 中国'!P27)</f>
        <v>46260</v>
      </c>
      <c r="V27" s="130" t="str">
        <f>IF('1) 日本 - 中国'!Q27="", "", '1) 日本 - 中国'!Q27)</f>
        <v/>
      </c>
      <c r="W27" s="130" t="str">
        <f>IF('1) 日本 - 中国'!R27="", "", '1) 日本 - 中国'!R27)</f>
        <v/>
      </c>
      <c r="X27" s="179" t="str">
        <f>IF('1) 日本 - 中国'!S27="", "", '1) 日本 - 中国'!S27)</f>
        <v/>
      </c>
      <c r="Y27" s="179" t="str">
        <f>IF('1) 日本 - 中国'!T27="", "", '1) 日本 - 中国'!T27)</f>
        <v/>
      </c>
      <c r="Z27" s="130">
        <f>IF('1) 日本 - 中国'!U27="", "", '1) 日本 - 中国'!U27)</f>
        <v>46263</v>
      </c>
      <c r="AA27" s="179"/>
      <c r="AB27" s="130">
        <f t="shared" ref="AB27:AB38" si="6">IF(Z27="","",Z27+7)</f>
        <v>46270</v>
      </c>
      <c r="AC27" s="169"/>
      <c r="AD27" s="169"/>
      <c r="AE27" s="130">
        <f t="shared" ref="AE27:AE38" si="7">IF(AB27="","",AB27+6)</f>
        <v>46276</v>
      </c>
    </row>
    <row r="28" spans="1:31" s="31" customFormat="1" ht="15" customHeight="1">
      <c r="A28" s="153">
        <f t="shared" si="4"/>
        <v>46249</v>
      </c>
      <c r="B28" s="180"/>
      <c r="C28" s="180"/>
      <c r="D28" s="153">
        <f t="shared" si="5"/>
        <v>46255</v>
      </c>
      <c r="E28" s="180"/>
      <c r="F28" s="154">
        <f>IF('1) 日本 - 中国'!A28="", "", '1) 日本 - 中国'!A28)</f>
        <v>36</v>
      </c>
      <c r="G28" s="155" t="str">
        <f>IF('1) 日本 - 中国'!B28="", "", '1) 日本 - 中国'!B28)</f>
        <v>JI HANG</v>
      </c>
      <c r="H28" s="192">
        <f>IF('1) 日本 - 中国'!C28="", "", '1) 日本 - 中国'!C28)</f>
        <v>624</v>
      </c>
      <c r="I28" s="94" t="s">
        <v>77</v>
      </c>
      <c r="J28" s="193">
        <f>IF('1) 日本 - 中国'!E28="", "", '1) 日本 - 中国'!E28)</f>
        <v>624</v>
      </c>
      <c r="K28" s="157" t="s">
        <v>86</v>
      </c>
      <c r="L28" s="153" t="str">
        <f>IF('1) 日本 - 中国'!G28="", "", '1) 日本 - 中国'!G28)</f>
        <v/>
      </c>
      <c r="M28" s="153">
        <f>IF('1) 日本 - 中国'!H28="", "", '1) 日本 - 中国'!H28)</f>
        <v>46263</v>
      </c>
      <c r="N28" s="180" t="str">
        <f>IF('1) 日本 - 中国'!I28="", "", '1) 日本 - 中国'!I28)</f>
        <v/>
      </c>
      <c r="O28" s="153" t="str">
        <f>IF('1) 日本 - 中国'!J28="", "", '1) 日本 - 中国'!J28)</f>
        <v/>
      </c>
      <c r="P28" s="153" t="str">
        <f>IF('1) 日本 - 中国'!K28="", "", '1) 日本 - 中国'!K28)</f>
        <v/>
      </c>
      <c r="Q28" s="153">
        <f>IF('1) 日本 - 中国'!L28="", "", '1) 日本 - 中国'!L28)</f>
        <v>46266</v>
      </c>
      <c r="R28" s="7">
        <f>IF('1) 日本 - 中国'!M28="", "", '1) 日本 - 中国'!M28)</f>
        <v>46266</v>
      </c>
      <c r="S28" s="153">
        <f>IF('1) 日本 - 中国'!N28="", "", '1) 日本 - 中国'!N28)</f>
        <v>46266</v>
      </c>
      <c r="T28" s="181">
        <f>IF('1) 日本 - 中国'!O28="", "", '1) 日本 - 中国'!O28)</f>
        <v>46267</v>
      </c>
      <c r="U28" s="153">
        <f>IF('1) 日本 - 中国'!P28="", "", '1) 日本 - 中国'!P28)</f>
        <v>46267</v>
      </c>
      <c r="V28" s="153" t="str">
        <f>IF('1) 日本 - 中国'!Q28="", "", '1) 日本 - 中国'!Q28)</f>
        <v/>
      </c>
      <c r="W28" s="153" t="str">
        <f>IF('1) 日本 - 中国'!R28="", "", '1) 日本 - 中国'!R28)</f>
        <v/>
      </c>
      <c r="X28" s="181" t="str">
        <f>IF('1) 日本 - 中国'!S28="", "", '1) 日本 - 中国'!S28)</f>
        <v/>
      </c>
      <c r="Y28" s="181" t="str">
        <f>IF('1) 日本 - 中国'!T28="", "", '1) 日本 - 中国'!T28)</f>
        <v/>
      </c>
      <c r="Z28" s="153">
        <f>IF('1) 日本 - 中国'!U28="", "", '1) 日本 - 中国'!U28)</f>
        <v>46270</v>
      </c>
      <c r="AA28" s="181"/>
      <c r="AB28" s="153">
        <f t="shared" si="6"/>
        <v>46277</v>
      </c>
      <c r="AC28" s="180"/>
      <c r="AD28" s="180"/>
      <c r="AE28" s="153">
        <f t="shared" si="7"/>
        <v>46283</v>
      </c>
    </row>
    <row r="29" spans="1:31" s="31" customFormat="1" ht="15" customHeight="1">
      <c r="A29" s="153">
        <f t="shared" si="4"/>
        <v>46256</v>
      </c>
      <c r="B29" s="180"/>
      <c r="C29" s="180"/>
      <c r="D29" s="153">
        <f t="shared" si="5"/>
        <v>46262</v>
      </c>
      <c r="E29" s="180"/>
      <c r="F29" s="154">
        <f>IF('1) 日本 - 中国'!A29="", "", '1) 日本 - 中国'!A29)</f>
        <v>37</v>
      </c>
      <c r="G29" s="155" t="str">
        <f>IF('1) 日本 - 中国'!B29="", "", '1) 日本 - 中国'!B29)</f>
        <v>JI HANG</v>
      </c>
      <c r="H29" s="192">
        <f>IF('1) 日本 - 中国'!C29="", "", '1) 日本 - 中国'!C29)</f>
        <v>625</v>
      </c>
      <c r="I29" s="94" t="s">
        <v>77</v>
      </c>
      <c r="J29" s="193">
        <f>IF('1) 日本 - 中国'!E29="", "", '1) 日本 - 中国'!E29)</f>
        <v>625</v>
      </c>
      <c r="K29" s="157" t="s">
        <v>86</v>
      </c>
      <c r="L29" s="180" t="str">
        <f>IF('1) 日本 - 中国'!G29="", "", '1) 日本 - 中国'!G29)</f>
        <v/>
      </c>
      <c r="M29" s="153">
        <f>IF('1) 日本 - 中国'!H29="", "", '1) 日本 - 中国'!H29)</f>
        <v>46270</v>
      </c>
      <c r="N29" s="7" t="str">
        <f>IF('1) 日本 - 中国'!I29="", "", '1) 日本 - 中国'!I29)</f>
        <v/>
      </c>
      <c r="O29" s="153" t="str">
        <f>IF('1) 日本 - 中国'!J29="", "", '1) 日本 - 中国'!J29)</f>
        <v/>
      </c>
      <c r="P29" s="153" t="str">
        <f>IF('1) 日本 - 中国'!K29="", "", '1) 日本 - 中国'!K29)</f>
        <v/>
      </c>
      <c r="Q29" s="153">
        <f>IF('1) 日本 - 中国'!L29="", "", '1) 日本 - 中国'!L29)</f>
        <v>46273</v>
      </c>
      <c r="R29" s="7">
        <f>IF('1) 日本 - 中国'!M29="", "", '1) 日本 - 中国'!M29)</f>
        <v>46273</v>
      </c>
      <c r="S29" s="153">
        <f>IF('1) 日本 - 中国'!N29="", "", '1) 日本 - 中国'!N29)</f>
        <v>46273</v>
      </c>
      <c r="T29" s="7">
        <f>IF('1) 日本 - 中国'!O29="", "", '1) 日本 - 中国'!O29)</f>
        <v>46274</v>
      </c>
      <c r="U29" s="153">
        <f>IF('1) 日本 - 中国'!P29="", "", '1) 日本 - 中国'!P29)</f>
        <v>46274</v>
      </c>
      <c r="V29" s="153" t="str">
        <f>IF('1) 日本 - 中国'!Q29="", "", '1) 日本 - 中国'!Q29)</f>
        <v/>
      </c>
      <c r="W29" s="153" t="str">
        <f>IF('1) 日本 - 中国'!R29="", "", '1) 日本 - 中国'!R29)</f>
        <v/>
      </c>
      <c r="X29" s="153" t="str">
        <f>IF('1) 日本 - 中国'!S29="", "", '1) 日本 - 中国'!S29)</f>
        <v/>
      </c>
      <c r="Y29" s="153" t="str">
        <f>IF('1) 日本 - 中国'!T29="", "", '1) 日本 - 中国'!T29)</f>
        <v/>
      </c>
      <c r="Z29" s="153">
        <f>IF('1) 日本 - 中国'!U29="", "", '1) 日本 - 中国'!U29)</f>
        <v>46277</v>
      </c>
      <c r="AA29" s="153"/>
      <c r="AB29" s="153">
        <f t="shared" si="6"/>
        <v>46284</v>
      </c>
      <c r="AC29" s="180"/>
      <c r="AD29" s="180"/>
      <c r="AE29" s="153">
        <f t="shared" si="7"/>
        <v>46290</v>
      </c>
    </row>
    <row r="30" spans="1:31" s="31" customFormat="1" ht="15" customHeight="1">
      <c r="A30" s="153">
        <f t="shared" si="4"/>
        <v>46263</v>
      </c>
      <c r="B30" s="153"/>
      <c r="C30" s="153"/>
      <c r="D30" s="153">
        <f t="shared" si="5"/>
        <v>46269</v>
      </c>
      <c r="E30" s="153"/>
      <c r="F30" s="154">
        <f>IF('1) 日本 - 中国'!A30="", "", '1) 日本 - 中国'!A30)</f>
        <v>38</v>
      </c>
      <c r="G30" s="155" t="str">
        <f>IF('1) 日本 - 中国'!B30="", "", '1) 日本 - 中国'!B30)</f>
        <v>JI HANG</v>
      </c>
      <c r="H30" s="192">
        <f>IF('1) 日本 - 中国'!C30="", "", '1) 日本 - 中国'!C30)</f>
        <v>626</v>
      </c>
      <c r="I30" s="94" t="s">
        <v>77</v>
      </c>
      <c r="J30" s="193">
        <f>IF('1) 日本 - 中国'!E30="", "", '1) 日本 - 中国'!E30)</f>
        <v>626</v>
      </c>
      <c r="K30" s="157" t="s">
        <v>86</v>
      </c>
      <c r="L30" s="153" t="str">
        <f>IF('1) 日本 - 中国'!G30="", "", '1) 日本 - 中国'!G30)</f>
        <v/>
      </c>
      <c r="M30" s="153">
        <f>IF('1) 日本 - 中国'!H30="", "", '1) 日本 - 中国'!H30)</f>
        <v>46277</v>
      </c>
      <c r="N30" s="180" t="str">
        <f>IF('1) 日本 - 中国'!I30="", "", '1) 日本 - 中国'!I30)</f>
        <v/>
      </c>
      <c r="O30" s="153" t="str">
        <f>IF('1) 日本 - 中国'!J30="", "", '1) 日本 - 中国'!J30)</f>
        <v/>
      </c>
      <c r="P30" s="153" t="str">
        <f>IF('1) 日本 - 中国'!K30="", "", '1) 日本 - 中国'!K30)</f>
        <v/>
      </c>
      <c r="Q30" s="153">
        <f>IF('1) 日本 - 中国'!L30="", "", '1) 日本 - 中国'!L30)</f>
        <v>46280</v>
      </c>
      <c r="R30" s="7">
        <f>IF('1) 日本 - 中国'!M30="", "", '1) 日本 - 中国'!M30)</f>
        <v>46280</v>
      </c>
      <c r="S30" s="153">
        <f>IF('1) 日本 - 中国'!N30="", "", '1) 日本 - 中国'!N30)</f>
        <v>46280</v>
      </c>
      <c r="T30" s="7">
        <f>IF('1) 日本 - 中国'!O30="", "", '1) 日本 - 中国'!O30)</f>
        <v>46281</v>
      </c>
      <c r="U30" s="153">
        <f>IF('1) 日本 - 中国'!P30="", "", '1) 日本 - 中国'!P30)</f>
        <v>46281</v>
      </c>
      <c r="V30" s="153" t="str">
        <f>IF('1) 日本 - 中国'!Q30="", "", '1) 日本 - 中国'!Q30)</f>
        <v/>
      </c>
      <c r="W30" s="153" t="str">
        <f>IF('1) 日本 - 中国'!R30="", "", '1) 日本 - 中国'!R30)</f>
        <v/>
      </c>
      <c r="X30" s="153" t="str">
        <f>IF('1) 日本 - 中国'!S30="", "", '1) 日本 - 中国'!S30)</f>
        <v/>
      </c>
      <c r="Y30" s="153" t="str">
        <f>IF('1) 日本 - 中国'!T30="", "", '1) 日本 - 中国'!T30)</f>
        <v/>
      </c>
      <c r="Z30" s="153">
        <f>IF('1) 日本 - 中国'!U30="", "", '1) 日本 - 中国'!U30)</f>
        <v>46284</v>
      </c>
      <c r="AA30" s="153"/>
      <c r="AB30" s="153">
        <f t="shared" si="6"/>
        <v>46291</v>
      </c>
      <c r="AC30" s="153"/>
      <c r="AD30" s="153"/>
      <c r="AE30" s="153">
        <f t="shared" si="7"/>
        <v>46297</v>
      </c>
    </row>
    <row r="31" spans="1:31" s="31" customFormat="1" ht="15" customHeight="1">
      <c r="A31" s="180">
        <f t="shared" si="4"/>
        <v>46270</v>
      </c>
      <c r="B31" s="180"/>
      <c r="C31" s="180"/>
      <c r="D31" s="180">
        <f t="shared" si="5"/>
        <v>46276</v>
      </c>
      <c r="E31" s="180"/>
      <c r="F31" s="6">
        <f>IF('1) 日本 - 中国'!A31="", "", '1) 日本 - 中国'!A31)</f>
        <v>39</v>
      </c>
      <c r="G31" s="155" t="str">
        <f>IF('1) 日本 - 中国'!B31="", "", '1) 日本 - 中国'!B31)</f>
        <v>JI HANG</v>
      </c>
      <c r="H31" s="192">
        <f>IF('1) 日本 - 中国'!C31="", "", '1) 日本 - 中国'!C31)</f>
        <v>627</v>
      </c>
      <c r="I31" s="94" t="s">
        <v>77</v>
      </c>
      <c r="J31" s="193">
        <f>IF('1) 日本 - 中国'!E31="", "", '1) 日本 - 中国'!E31)</f>
        <v>627</v>
      </c>
      <c r="K31" s="157" t="s">
        <v>86</v>
      </c>
      <c r="L31" s="180" t="str">
        <f>IF('1) 日本 - 中国'!G31="", "", '1) 日本 - 中国'!G31)</f>
        <v/>
      </c>
      <c r="M31" s="153">
        <f>IF('1) 日本 - 中国'!H31="", "", '1) 日本 - 中国'!H31)</f>
        <v>46284</v>
      </c>
      <c r="N31" s="8" t="str">
        <f>IF('1) 日本 - 中国'!I31="", "", '1) 日本 - 中国'!I31)</f>
        <v/>
      </c>
      <c r="O31" s="182" t="str">
        <f>IF('1) 日本 - 中国'!J31="", "", '1) 日本 - 中国'!J31)</f>
        <v/>
      </c>
      <c r="P31" s="182" t="str">
        <f>IF('1) 日本 - 中国'!K31="", "", '1) 日本 - 中国'!K31)</f>
        <v/>
      </c>
      <c r="Q31" s="153">
        <f>IF('1) 日本 - 中国'!L31="", "", '1) 日本 - 中国'!L31)</f>
        <v>46287</v>
      </c>
      <c r="R31" s="7">
        <f>IF('1) 日本 - 中国'!M31="", "", '1) 日本 - 中国'!M31)</f>
        <v>46287</v>
      </c>
      <c r="S31" s="153">
        <f>IF('1) 日本 - 中国'!N31="", "", '1) 日本 - 中国'!N31)</f>
        <v>46287</v>
      </c>
      <c r="T31" s="7">
        <f>IF('1) 日本 - 中国'!O31="", "", '1) 日本 - 中国'!O31)</f>
        <v>46288</v>
      </c>
      <c r="U31" s="153">
        <f>IF('1) 日本 - 中国'!P31="", "", '1) 日本 - 中国'!P31)</f>
        <v>46288</v>
      </c>
      <c r="V31" s="153" t="str">
        <f>IF('1) 日本 - 中国'!Q31="", "", '1) 日本 - 中国'!Q31)</f>
        <v/>
      </c>
      <c r="W31" s="153" t="str">
        <f>IF('1) 日本 - 中国'!R31="", "", '1) 日本 - 中国'!R31)</f>
        <v/>
      </c>
      <c r="X31" s="181" t="str">
        <f>IF('1) 日本 - 中国'!S31="", "", '1) 日本 - 中国'!S31)</f>
        <v/>
      </c>
      <c r="Y31" s="181" t="str">
        <f>IF('1) 日本 - 中国'!T31="", "", '1) 日本 - 中国'!T31)</f>
        <v/>
      </c>
      <c r="Z31" s="181">
        <f>IF('1) 日本 - 中国'!U31="", "", '1) 日本 - 中国'!U31)</f>
        <v>46291</v>
      </c>
      <c r="AA31" s="181"/>
      <c r="AB31" s="180">
        <f t="shared" si="6"/>
        <v>46298</v>
      </c>
      <c r="AC31" s="180"/>
      <c r="AD31" s="180"/>
      <c r="AE31" s="153">
        <f t="shared" si="7"/>
        <v>46304</v>
      </c>
    </row>
    <row r="32" spans="1:31" s="31" customFormat="1" ht="15" customHeight="1">
      <c r="A32" s="180">
        <f t="shared" si="4"/>
        <v>46277</v>
      </c>
      <c r="B32" s="180"/>
      <c r="C32" s="180"/>
      <c r="D32" s="180">
        <f t="shared" si="5"/>
        <v>46283</v>
      </c>
      <c r="E32" s="180"/>
      <c r="F32" s="6">
        <f>IF('1) 日本 - 中国'!A32="", "", '1) 日本 - 中国'!A32)</f>
        <v>40</v>
      </c>
      <c r="G32" s="155" t="str">
        <f>IF('1) 日本 - 中国'!B32="", "", '1) 日本 - 中国'!B32)</f>
        <v>JI HANG</v>
      </c>
      <c r="H32" s="192">
        <f>IF('1) 日本 - 中国'!C32="", "", '1) 日本 - 中国'!C32)</f>
        <v>628</v>
      </c>
      <c r="I32" s="94" t="s">
        <v>77</v>
      </c>
      <c r="J32" s="193">
        <f>IF('1) 日本 - 中国'!E32="", "", '1) 日本 - 中国'!E32)</f>
        <v>628</v>
      </c>
      <c r="K32" s="157" t="s">
        <v>86</v>
      </c>
      <c r="L32" s="180" t="str">
        <f>IF('1) 日本 - 中国'!G32="", "", '1) 日本 - 中国'!G32)</f>
        <v/>
      </c>
      <c r="M32" s="153">
        <f>IF('1) 日本 - 中国'!H32="", "", '1) 日本 - 中国'!H32)</f>
        <v>46291</v>
      </c>
      <c r="N32" s="8" t="str">
        <f>IF('1) 日本 - 中国'!I32="", "", '1) 日本 - 中国'!I32)</f>
        <v/>
      </c>
      <c r="O32" s="182" t="str">
        <f>IF('1) 日本 - 中国'!J32="", "", '1) 日本 - 中国'!J32)</f>
        <v/>
      </c>
      <c r="P32" s="182" t="str">
        <f>IF('1) 日本 - 中国'!K32="", "", '1) 日本 - 中国'!K32)</f>
        <v/>
      </c>
      <c r="Q32" s="153">
        <f>IF('1) 日本 - 中国'!L32="", "", '1) 日本 - 中国'!L32)</f>
        <v>46294</v>
      </c>
      <c r="R32" s="7">
        <f>IF('1) 日本 - 中国'!M32="", "", '1) 日本 - 中国'!M32)</f>
        <v>46294</v>
      </c>
      <c r="S32" s="153">
        <f>IF('1) 日本 - 中国'!N32="", "", '1) 日本 - 中国'!N32)</f>
        <v>46294</v>
      </c>
      <c r="T32" s="7">
        <f>IF('1) 日本 - 中国'!O32="", "", '1) 日本 - 中国'!O32)</f>
        <v>46295</v>
      </c>
      <c r="U32" s="153">
        <f>IF('1) 日本 - 中国'!P32="", "", '1) 日本 - 中国'!P32)</f>
        <v>46295</v>
      </c>
      <c r="V32" s="153" t="str">
        <f>IF('1) 日本 - 中国'!Q32="", "", '1) 日本 - 中国'!Q32)</f>
        <v/>
      </c>
      <c r="W32" s="153" t="str">
        <f>IF('1) 日本 - 中国'!R32="", "", '1) 日本 - 中国'!R32)</f>
        <v/>
      </c>
      <c r="X32" s="181" t="str">
        <f>IF('1) 日本 - 中国'!S32="", "", '1) 日本 - 中国'!S32)</f>
        <v/>
      </c>
      <c r="Y32" s="181" t="str">
        <f>IF('1) 日本 - 中国'!T32="", "", '1) 日本 - 中国'!T32)</f>
        <v/>
      </c>
      <c r="Z32" s="181">
        <f>IF('1) 日本 - 中国'!U32="", "", '1) 日本 - 中国'!U32)</f>
        <v>46298</v>
      </c>
      <c r="AA32" s="181"/>
      <c r="AB32" s="180">
        <f t="shared" si="6"/>
        <v>46305</v>
      </c>
      <c r="AC32" s="180"/>
      <c r="AD32" s="180"/>
      <c r="AE32" s="153">
        <f t="shared" si="7"/>
        <v>46311</v>
      </c>
    </row>
    <row r="33" spans="1:31" s="96" customFormat="1" ht="15" customHeight="1">
      <c r="A33" s="180">
        <f t="shared" si="4"/>
        <v>46284</v>
      </c>
      <c r="B33" s="180"/>
      <c r="C33" s="180"/>
      <c r="D33" s="180">
        <f t="shared" si="5"/>
        <v>46290</v>
      </c>
      <c r="E33" s="180"/>
      <c r="F33" s="154">
        <f>IF('1) 日本 - 中国'!A33="", "", '1) 日本 - 中国'!A33)</f>
        <v>41</v>
      </c>
      <c r="G33" s="155" t="str">
        <f>IF('1) 日本 - 中国'!B33="", "", '1) 日本 - 中国'!B33)</f>
        <v>JI HANG</v>
      </c>
      <c r="H33" s="192">
        <f>IF('1) 日本 - 中国'!C33="", "", '1) 日本 - 中国'!C33)</f>
        <v>629</v>
      </c>
      <c r="I33" s="94" t="s">
        <v>77</v>
      </c>
      <c r="J33" s="193">
        <f>IF('1) 日本 - 中国'!E33="", "", '1) 日本 - 中国'!E33)</f>
        <v>629</v>
      </c>
      <c r="K33" s="157" t="s">
        <v>86</v>
      </c>
      <c r="L33" s="180" t="str">
        <f>IF('1) 日本 - 中国'!G33="", "", '1) 日本 - 中国'!G33)</f>
        <v/>
      </c>
      <c r="M33" s="153">
        <f>IF('1) 日本 - 中国'!H33="", "", '1) 日本 - 中国'!H33)</f>
        <v>46298</v>
      </c>
      <c r="N33" s="8" t="str">
        <f>IF('1) 日本 - 中国'!I33="", "", '1) 日本 - 中国'!I33)</f>
        <v/>
      </c>
      <c r="O33" s="182" t="str">
        <f>IF('1) 日本 - 中国'!J33="", "", '1) 日本 - 中国'!J33)</f>
        <v/>
      </c>
      <c r="P33" s="182" t="str">
        <f>IF('1) 日本 - 中国'!K33="", "", '1) 日本 - 中国'!K33)</f>
        <v/>
      </c>
      <c r="Q33" s="153">
        <f>IF('1) 日本 - 中国'!L33="", "", '1) 日本 - 中国'!L33)</f>
        <v>46301</v>
      </c>
      <c r="R33" s="7">
        <f>IF('1) 日本 - 中国'!M33="", "", '1) 日本 - 中国'!M33)</f>
        <v>46301</v>
      </c>
      <c r="S33" s="153">
        <f>IF('1) 日本 - 中国'!N33="", "", '1) 日本 - 中国'!N33)</f>
        <v>46301</v>
      </c>
      <c r="T33" s="7">
        <f>IF('1) 日本 - 中国'!O33="", "", '1) 日本 - 中国'!O33)</f>
        <v>46302</v>
      </c>
      <c r="U33" s="153">
        <f>IF('1) 日本 - 中国'!P33="", "", '1) 日本 - 中国'!P33)</f>
        <v>46302</v>
      </c>
      <c r="V33" s="153" t="str">
        <f>IF('1) 日本 - 中国'!Q33="", "", '1) 日本 - 中国'!Q33)</f>
        <v/>
      </c>
      <c r="W33" s="153" t="str">
        <f>IF('1) 日本 - 中国'!R33="", "", '1) 日本 - 中国'!R33)</f>
        <v/>
      </c>
      <c r="X33" s="181" t="str">
        <f>IF('1) 日本 - 中国'!S33="", "", '1) 日本 - 中国'!S33)</f>
        <v/>
      </c>
      <c r="Y33" s="181" t="str">
        <f>IF('1) 日本 - 中国'!T33="", "", '1) 日本 - 中国'!T33)</f>
        <v/>
      </c>
      <c r="Z33" s="181">
        <f>IF('1) 日本 - 中国'!U33="", "", '1) 日本 - 中国'!U33)</f>
        <v>46305</v>
      </c>
      <c r="AA33" s="181"/>
      <c r="AB33" s="180">
        <f t="shared" si="6"/>
        <v>46312</v>
      </c>
      <c r="AC33" s="180"/>
      <c r="AD33" s="180"/>
      <c r="AE33" s="153">
        <f t="shared" si="7"/>
        <v>46318</v>
      </c>
    </row>
    <row r="34" spans="1:31" s="96" customFormat="1" ht="15" customHeight="1">
      <c r="A34" s="180" t="str">
        <f t="shared" si="4"/>
        <v/>
      </c>
      <c r="B34" s="180"/>
      <c r="C34" s="180"/>
      <c r="D34" s="180" t="str">
        <f t="shared" si="5"/>
        <v/>
      </c>
      <c r="E34" s="180"/>
      <c r="F34" s="154" t="str">
        <f>IF('1) 日本 - 中国'!A34="", "", '1) 日本 - 中国'!A34)</f>
        <v/>
      </c>
      <c r="G34" s="155" t="str">
        <f>IF('1) 日本 - 中国'!B34="", "", '1) 日本 - 中国'!B34)</f>
        <v/>
      </c>
      <c r="H34" s="192"/>
      <c r="I34" s="94"/>
      <c r="J34" s="193"/>
      <c r="K34" s="157"/>
      <c r="L34" s="180" t="str">
        <f>IF('1) 日本 - 中国'!G34="", "", '1) 日本 - 中国'!G34)</f>
        <v/>
      </c>
      <c r="M34" s="153" t="str">
        <f>IF('1) 日本 - 中国'!H34="", "", '1) 日本 - 中国'!H34)</f>
        <v/>
      </c>
      <c r="N34" s="8" t="str">
        <f>IF('1) 日本 - 中国'!I34="", "", '1) 日本 - 中国'!I34)</f>
        <v/>
      </c>
      <c r="O34" s="182" t="str">
        <f>IF('1) 日本 - 中国'!J34="", "", '1) 日本 - 中国'!J34)</f>
        <v/>
      </c>
      <c r="P34" s="153" t="str">
        <f>IF('1) 日本 - 中国'!K34="", "", '1) 日本 - 中国'!K34)</f>
        <v/>
      </c>
      <c r="Q34" s="153" t="str">
        <f>IF('1) 日本 - 中国'!L34="", "", '1) 日本 - 中国'!L34)</f>
        <v/>
      </c>
      <c r="R34" s="7" t="str">
        <f>IF('1) 日本 - 中国'!M34="", "", '1) 日本 - 中国'!M34)</f>
        <v/>
      </c>
      <c r="S34" s="153" t="str">
        <f>IF('1) 日本 - 中国'!N34="", "", '1) 日本 - 中国'!N34)</f>
        <v/>
      </c>
      <c r="T34" s="7" t="str">
        <f>IF('1) 日本 - 中国'!O34="", "", '1) 日本 - 中国'!O34)</f>
        <v/>
      </c>
      <c r="U34" s="153" t="str">
        <f>IF('1) 日本 - 中国'!P34="", "", '1) 日本 - 中国'!P34)</f>
        <v/>
      </c>
      <c r="V34" s="153" t="str">
        <f>IF('1) 日本 - 中国'!Q34="", "", '1) 日本 - 中国'!Q34)</f>
        <v/>
      </c>
      <c r="W34" s="153" t="str">
        <f>IF('1) 日本 - 中国'!R34="", "", '1) 日本 - 中国'!R34)</f>
        <v/>
      </c>
      <c r="X34" s="153" t="str">
        <f>IF('1) 日本 - 中国'!S34="", "", '1) 日本 - 中国'!S34)</f>
        <v/>
      </c>
      <c r="Y34" s="153" t="str">
        <f>IF('1) 日本 - 中国'!T34="", "", '1) 日本 - 中国'!T34)</f>
        <v/>
      </c>
      <c r="Z34" s="153" t="str">
        <f>IF('1) 日本 - 中国'!U34="", "", '1) 日本 - 中国'!U34)</f>
        <v/>
      </c>
      <c r="AA34" s="181"/>
      <c r="AB34" s="180" t="str">
        <f t="shared" si="6"/>
        <v/>
      </c>
      <c r="AC34" s="180"/>
      <c r="AD34" s="180"/>
      <c r="AE34" s="153" t="str">
        <f t="shared" si="7"/>
        <v/>
      </c>
    </row>
    <row r="35" spans="1:31" s="96" customFormat="1" ht="15" customHeight="1">
      <c r="A35" s="180" t="str">
        <f t="shared" si="4"/>
        <v/>
      </c>
      <c r="B35" s="180"/>
      <c r="C35" s="180"/>
      <c r="D35" s="180" t="str">
        <f t="shared" si="5"/>
        <v/>
      </c>
      <c r="E35" s="180"/>
      <c r="F35" s="6" t="str">
        <f>IF('1) 日本 - 中国'!A35="", "", '1) 日本 - 中国'!A35)</f>
        <v/>
      </c>
      <c r="G35" s="155" t="str">
        <f>IF('1) 日本 - 中国'!B35="", "", '1) 日本 - 中国'!B35)</f>
        <v/>
      </c>
      <c r="H35" s="192"/>
      <c r="I35" s="94"/>
      <c r="J35" s="193"/>
      <c r="K35" s="157"/>
      <c r="L35" s="180" t="str">
        <f>IF('1) 日本 - 中国'!G35="", "", '1) 日本 - 中国'!G35)</f>
        <v/>
      </c>
      <c r="M35" s="153" t="str">
        <f>IF('1) 日本 - 中国'!H35="", "", '1) 日本 - 中国'!H35)</f>
        <v/>
      </c>
      <c r="N35" s="8" t="str">
        <f>IF('1) 日本 - 中国'!I35="", "", '1) 日本 - 中国'!I35)</f>
        <v/>
      </c>
      <c r="O35" s="182" t="str">
        <f>IF('1) 日本 - 中国'!J35="", "", '1) 日本 - 中国'!J35)</f>
        <v/>
      </c>
      <c r="P35" s="153" t="str">
        <f>IF('1) 日本 - 中国'!K35="", "", '1) 日本 - 中国'!K35)</f>
        <v/>
      </c>
      <c r="Q35" s="153" t="str">
        <f>IF('1) 日本 - 中国'!L35="", "", '1) 日本 - 中国'!L35)</f>
        <v/>
      </c>
      <c r="R35" s="7" t="str">
        <f>IF('1) 日本 - 中国'!M35="", "", '1) 日本 - 中国'!M35)</f>
        <v/>
      </c>
      <c r="S35" s="153" t="str">
        <f>IF('1) 日本 - 中国'!N35="", "", '1) 日本 - 中国'!N35)</f>
        <v/>
      </c>
      <c r="T35" s="7" t="str">
        <f>IF('1) 日本 - 中国'!O35="", "", '1) 日本 - 中国'!O35)</f>
        <v/>
      </c>
      <c r="U35" s="153" t="str">
        <f>IF('1) 日本 - 中国'!P35="", "", '1) 日本 - 中国'!P35)</f>
        <v/>
      </c>
      <c r="V35" s="153" t="str">
        <f>IF('1) 日本 - 中国'!Q35="", "", '1) 日本 - 中国'!Q35)</f>
        <v/>
      </c>
      <c r="W35" s="153" t="str">
        <f>IF('1) 日本 - 中国'!R35="", "", '1) 日本 - 中国'!R35)</f>
        <v/>
      </c>
      <c r="X35" s="181" t="str">
        <f>IF('1) 日本 - 中国'!S35="", "", '1) 日本 - 中国'!S35)</f>
        <v/>
      </c>
      <c r="Y35" s="181" t="str">
        <f>IF('1) 日本 - 中国'!T35="", "", '1) 日本 - 中国'!T35)</f>
        <v/>
      </c>
      <c r="Z35" s="181" t="str">
        <f>IF('1) 日本 - 中国'!U35="", "", '1) 日本 - 中国'!U35)</f>
        <v/>
      </c>
      <c r="AA35" s="153"/>
      <c r="AB35" s="180" t="str">
        <f t="shared" si="6"/>
        <v/>
      </c>
      <c r="AC35" s="180"/>
      <c r="AD35" s="180"/>
      <c r="AE35" s="153" t="str">
        <f t="shared" si="7"/>
        <v/>
      </c>
    </row>
    <row r="36" spans="1:31" s="96" customFormat="1" ht="15" customHeight="1">
      <c r="A36" s="153" t="str">
        <f t="shared" si="4"/>
        <v/>
      </c>
      <c r="B36" s="153"/>
      <c r="C36" s="153"/>
      <c r="D36" s="153" t="str">
        <f t="shared" si="5"/>
        <v/>
      </c>
      <c r="E36" s="153"/>
      <c r="F36" s="154" t="str">
        <f>IF('1) 日本 - 中国'!A36="", "", '1) 日本 - 中国'!A36)</f>
        <v/>
      </c>
      <c r="G36" s="155" t="str">
        <f>IF('1) 日本 - 中国'!B36="", "", '1) 日本 - 中国'!B36)</f>
        <v/>
      </c>
      <c r="H36" s="192"/>
      <c r="I36" s="94"/>
      <c r="J36" s="193"/>
      <c r="K36" s="157"/>
      <c r="L36" s="180" t="str">
        <f>IF('1) 日本 - 中国'!G36="", "", '1) 日本 - 中国'!G36)</f>
        <v/>
      </c>
      <c r="M36" s="153" t="str">
        <f>IF('1) 日本 - 中国'!H36="", "", '1) 日本 - 中国'!H36)</f>
        <v/>
      </c>
      <c r="N36" s="8" t="str">
        <f>IF('1) 日本 - 中国'!I36="", "", '1) 日本 - 中国'!I36)</f>
        <v/>
      </c>
      <c r="O36" s="182" t="str">
        <f>IF('1) 日本 - 中国'!J36="", "", '1) 日本 - 中国'!J36)</f>
        <v/>
      </c>
      <c r="P36" s="153" t="str">
        <f>IF('1) 日本 - 中国'!K36="", "", '1) 日本 - 中国'!K36)</f>
        <v/>
      </c>
      <c r="Q36" s="153" t="str">
        <f>IF('1) 日本 - 中国'!L36="", "", '1) 日本 - 中国'!L36)</f>
        <v/>
      </c>
      <c r="R36" s="7" t="str">
        <f>IF('1) 日本 - 中国'!M36="", "", '1) 日本 - 中国'!M36)</f>
        <v/>
      </c>
      <c r="S36" s="153" t="str">
        <f>IF('1) 日本 - 中国'!N36="", "", '1) 日本 - 中国'!N36)</f>
        <v/>
      </c>
      <c r="T36" s="7" t="str">
        <f>IF('1) 日本 - 中国'!O36="", "", '1) 日本 - 中国'!O36)</f>
        <v/>
      </c>
      <c r="U36" s="153" t="str">
        <f>IF('1) 日本 - 中国'!P36="", "", '1) 日本 - 中国'!P36)</f>
        <v/>
      </c>
      <c r="V36" s="153" t="str">
        <f>IF('1) 日本 - 中国'!Q36="", "", '1) 日本 - 中国'!Q36)</f>
        <v/>
      </c>
      <c r="W36" s="153" t="str">
        <f>IF('1) 日本 - 中国'!R36="", "", '1) 日本 - 中国'!R36)</f>
        <v/>
      </c>
      <c r="X36" s="153" t="str">
        <f>IF('1) 日本 - 中国'!S36="", "", '1) 日本 - 中国'!S36)</f>
        <v/>
      </c>
      <c r="Y36" s="153" t="str">
        <f>IF('1) 日本 - 中国'!T36="", "", '1) 日本 - 中国'!T36)</f>
        <v/>
      </c>
      <c r="Z36" s="153" t="str">
        <f>IF('1) 日本 - 中国'!U36="", "", '1) 日本 - 中国'!U36)</f>
        <v/>
      </c>
      <c r="AA36" s="153"/>
      <c r="AB36" s="153" t="str">
        <f t="shared" si="6"/>
        <v/>
      </c>
      <c r="AC36" s="153"/>
      <c r="AD36" s="153"/>
      <c r="AE36" s="153" t="str">
        <f t="shared" si="7"/>
        <v/>
      </c>
    </row>
    <row r="37" spans="1:31" s="96" customFormat="1" ht="15" customHeight="1">
      <c r="A37" s="180" t="str">
        <f t="shared" si="4"/>
        <v/>
      </c>
      <c r="B37" s="180"/>
      <c r="C37" s="180"/>
      <c r="D37" s="180" t="str">
        <f t="shared" si="5"/>
        <v/>
      </c>
      <c r="E37" s="180"/>
      <c r="F37" s="154" t="str">
        <f>IF('1) 日本 - 中国'!A37="", "", '1) 日本 - 中国'!A37)</f>
        <v/>
      </c>
      <c r="G37" s="155" t="str">
        <f>IF('1) 日本 - 中国'!B37="", "", '1) 日本 - 中国'!B37)</f>
        <v/>
      </c>
      <c r="H37" s="192"/>
      <c r="I37" s="94"/>
      <c r="J37" s="193"/>
      <c r="K37" s="157"/>
      <c r="L37" s="180" t="str">
        <f>IF('1) 日本 - 中国'!G37="", "", '1) 日本 - 中国'!G37)</f>
        <v/>
      </c>
      <c r="M37" s="153" t="str">
        <f>IF('1) 日本 - 中国'!H37="", "", '1) 日本 - 中国'!H37)</f>
        <v/>
      </c>
      <c r="N37" s="8" t="str">
        <f>IF('1) 日本 - 中国'!I37="", "", '1) 日本 - 中国'!I37)</f>
        <v/>
      </c>
      <c r="O37" s="182" t="str">
        <f>IF('1) 日本 - 中国'!J37="", "", '1) 日本 - 中国'!J37)</f>
        <v/>
      </c>
      <c r="P37" s="153" t="str">
        <f>IF('1) 日本 - 中国'!K37="", "", '1) 日本 - 中国'!K37)</f>
        <v/>
      </c>
      <c r="Q37" s="153" t="str">
        <f>IF('1) 日本 - 中国'!L37="", "", '1) 日本 - 中国'!L37)</f>
        <v/>
      </c>
      <c r="R37" s="7" t="str">
        <f>IF('1) 日本 - 中国'!M37="", "", '1) 日本 - 中国'!M37)</f>
        <v/>
      </c>
      <c r="S37" s="153" t="str">
        <f>IF('1) 日本 - 中国'!N37="", "", '1) 日本 - 中国'!N37)</f>
        <v/>
      </c>
      <c r="T37" s="7" t="str">
        <f>IF('1) 日本 - 中国'!O37="", "", '1) 日本 - 中国'!O37)</f>
        <v/>
      </c>
      <c r="U37" s="153" t="str">
        <f>IF('1) 日本 - 中国'!P37="", "", '1) 日本 - 中国'!P37)</f>
        <v/>
      </c>
      <c r="V37" s="153" t="str">
        <f>IF('1) 日本 - 中国'!Q37="", "", '1) 日本 - 中国'!Q37)</f>
        <v/>
      </c>
      <c r="W37" s="153" t="str">
        <f>IF('1) 日本 - 中国'!R37="", "", '1) 日本 - 中国'!R37)</f>
        <v/>
      </c>
      <c r="X37" s="153" t="str">
        <f>IF('1) 日本 - 中国'!S37="", "", '1) 日本 - 中国'!S37)</f>
        <v/>
      </c>
      <c r="Y37" s="153" t="str">
        <f>IF('1) 日本 - 中国'!T37="", "", '1) 日本 - 中国'!T37)</f>
        <v/>
      </c>
      <c r="Z37" s="153" t="str">
        <f>IF('1) 日本 - 中国'!U37="", "", '1) 日本 - 中国'!U37)</f>
        <v/>
      </c>
      <c r="AA37" s="181"/>
      <c r="AB37" s="180" t="str">
        <f t="shared" si="6"/>
        <v/>
      </c>
      <c r="AC37" s="180"/>
      <c r="AD37" s="180"/>
      <c r="AE37" s="153" t="str">
        <f t="shared" si="7"/>
        <v/>
      </c>
    </row>
    <row r="38" spans="1:31" s="96" customFormat="1" ht="15" customHeight="1">
      <c r="A38" s="186" t="str">
        <f t="shared" si="4"/>
        <v/>
      </c>
      <c r="B38" s="186"/>
      <c r="C38" s="186"/>
      <c r="D38" s="186" t="str">
        <f t="shared" si="5"/>
        <v/>
      </c>
      <c r="E38" s="186"/>
      <c r="F38" s="183" t="str">
        <f>IF('1) 日本 - 中国'!A38="", "", '1) 日本 - 中国'!A38)</f>
        <v/>
      </c>
      <c r="G38" s="160" t="str">
        <f>IF('1) 日本 - 中国'!B38="", "", '1) 日本 - 中国'!B38)</f>
        <v/>
      </c>
      <c r="H38" s="194"/>
      <c r="I38" s="184"/>
      <c r="J38" s="195"/>
      <c r="K38" s="164"/>
      <c r="L38" s="186" t="str">
        <f>IF('1) 日本 - 中国'!G38="", "", '1) 日本 - 中国'!G38)</f>
        <v/>
      </c>
      <c r="M38" s="165" t="str">
        <f>IF('1) 日本 - 中国'!H38="", "", '1) 日本 - 中国'!H38)</f>
        <v/>
      </c>
      <c r="N38" s="187" t="str">
        <f>IF('1) 日本 - 中国'!I38="", "", '1) 日本 - 中国'!I38)</f>
        <v/>
      </c>
      <c r="O38" s="188" t="str">
        <f>IF('1) 日本 - 中国'!J38="", "", '1) 日本 - 中国'!J38)</f>
        <v/>
      </c>
      <c r="P38" s="165" t="str">
        <f>IF('1) 日本 - 中国'!K38="", "", '1) 日本 - 中国'!K38)</f>
        <v/>
      </c>
      <c r="Q38" s="165" t="str">
        <f>IF('1) 日本 - 中国'!L38="", "", '1) 日本 - 中国'!L38)</f>
        <v/>
      </c>
      <c r="R38" s="189" t="str">
        <f>IF('1) 日本 - 中国'!M38="", "", '1) 日本 - 中国'!M38)</f>
        <v/>
      </c>
      <c r="S38" s="165" t="str">
        <f>IF('1) 日本 - 中国'!N38="", "", '1) 日本 - 中国'!N38)</f>
        <v/>
      </c>
      <c r="T38" s="189" t="str">
        <f>IF('1) 日本 - 中国'!O38="", "", '1) 日本 - 中国'!O38)</f>
        <v/>
      </c>
      <c r="U38" s="165" t="str">
        <f>IF('1) 日本 - 中国'!P38="", "", '1) 日本 - 中国'!P38)</f>
        <v/>
      </c>
      <c r="V38" s="165" t="str">
        <f>IF('1) 日本 - 中国'!Q38="", "", '1) 日本 - 中国'!Q38)</f>
        <v/>
      </c>
      <c r="W38" s="165" t="str">
        <f>IF('1) 日本 - 中国'!R38="", "", '1) 日本 - 中国'!R38)</f>
        <v/>
      </c>
      <c r="X38" s="165" t="str">
        <f>IF('1) 日本 - 中国'!S38="", "", '1) 日本 - 中国'!S38)</f>
        <v/>
      </c>
      <c r="Y38" s="165" t="str">
        <f>IF('1) 日本 - 中国'!T38="", "", '1) 日本 - 中国'!T38)</f>
        <v/>
      </c>
      <c r="Z38" s="165" t="str">
        <f>IF('1) 日本 - 中国'!U38="", "", '1) 日本 - 中国'!U38)</f>
        <v/>
      </c>
      <c r="AA38" s="196"/>
      <c r="AB38" s="186" t="str">
        <f t="shared" si="6"/>
        <v/>
      </c>
      <c r="AC38" s="186"/>
      <c r="AD38" s="186"/>
      <c r="AE38" s="165" t="str">
        <f t="shared" si="7"/>
        <v/>
      </c>
    </row>
    <row r="39" spans="1:31" ht="15" customHeight="1">
      <c r="F39" s="31" t="s">
        <v>67</v>
      </c>
      <c r="G39" s="112"/>
      <c r="H39" s="113"/>
      <c r="I39" s="113"/>
      <c r="J39" s="113"/>
      <c r="K39" s="113"/>
      <c r="L39" s="67"/>
      <c r="M39" s="8"/>
      <c r="N39" s="7"/>
      <c r="O39" s="7"/>
      <c r="P39" s="7"/>
      <c r="Q39" s="7"/>
      <c r="R39" s="7"/>
      <c r="S39" s="8"/>
      <c r="T39" s="7"/>
    </row>
    <row r="40" spans="1:31" s="31" customFormat="1" ht="15" customHeight="1">
      <c r="F40" s="96"/>
      <c r="G40" s="96"/>
      <c r="H40" s="96"/>
      <c r="I40" s="96"/>
      <c r="J40" s="96"/>
      <c r="K40" s="96"/>
      <c r="L40" s="106"/>
      <c r="M40" s="96"/>
      <c r="N40" s="96"/>
      <c r="O40" s="96"/>
      <c r="P40" s="96"/>
      <c r="Q40" s="106"/>
      <c r="R40" s="106"/>
      <c r="S40" s="106"/>
      <c r="T40" s="106"/>
      <c r="U40" s="96"/>
      <c r="V40" s="96"/>
      <c r="W40" s="96"/>
      <c r="X40" s="96"/>
      <c r="Y40" s="106"/>
      <c r="Z40" s="106"/>
      <c r="AA40" s="106"/>
    </row>
    <row r="41" spans="1:31" s="31" customFormat="1" ht="15" customHeight="1">
      <c r="F41" s="96"/>
      <c r="G41" s="96"/>
      <c r="H41" s="96"/>
      <c r="I41" s="96"/>
      <c r="J41" s="96"/>
      <c r="K41" s="96"/>
      <c r="L41" s="106"/>
      <c r="M41" s="96"/>
      <c r="N41" s="96"/>
      <c r="O41" s="96"/>
      <c r="P41" s="96"/>
      <c r="Q41" s="106"/>
      <c r="R41" s="106"/>
      <c r="S41" s="106"/>
      <c r="T41" s="106"/>
      <c r="U41" s="96"/>
      <c r="V41" s="96"/>
      <c r="W41" s="96"/>
      <c r="X41" s="96"/>
      <c r="Y41" s="106"/>
      <c r="Z41" s="106"/>
      <c r="AA41" s="106"/>
    </row>
    <row r="42" spans="1:31" s="31" customFormat="1" ht="15" customHeight="1">
      <c r="L42" s="38"/>
      <c r="M42" s="96"/>
      <c r="N42" s="96"/>
      <c r="O42" s="96"/>
      <c r="P42" s="96"/>
      <c r="Q42" s="38"/>
      <c r="R42" s="106"/>
      <c r="S42" s="106"/>
      <c r="T42" s="106"/>
      <c r="U42" s="96"/>
      <c r="V42" s="96"/>
      <c r="W42" s="96"/>
      <c r="X42" s="96"/>
      <c r="Y42" s="106"/>
      <c r="Z42" s="106"/>
      <c r="AA42" s="38"/>
    </row>
    <row r="43" spans="1:31" s="31" customFormat="1" ht="15" customHeight="1"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</row>
    <row r="44" spans="1:31" s="31" customFormat="1" ht="15" customHeight="1"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</row>
    <row r="45" spans="1:31" s="96" customFormat="1" ht="15" customHeight="1">
      <c r="F45" s="115"/>
      <c r="G45" s="116"/>
      <c r="H45" s="117"/>
      <c r="I45" s="117"/>
      <c r="J45" s="117"/>
      <c r="K45" s="11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31" s="96" customFormat="1" ht="15" customHeight="1">
      <c r="F46" s="115"/>
      <c r="G46" s="116"/>
      <c r="H46" s="117"/>
      <c r="I46" s="117"/>
      <c r="J46" s="117"/>
      <c r="K46" s="11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31" s="96" customFormat="1" ht="15" customHeight="1">
      <c r="F47" s="115"/>
      <c r="G47" s="116"/>
      <c r="H47" s="117"/>
      <c r="I47" s="117"/>
      <c r="J47" s="117"/>
      <c r="K47" s="11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31" s="31" customFormat="1" ht="15" customHeight="1">
      <c r="F48" s="115"/>
      <c r="G48" s="116"/>
      <c r="H48" s="117"/>
      <c r="I48" s="117"/>
      <c r="J48" s="117"/>
      <c r="K48" s="11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6:27" s="31" customFormat="1" ht="15" customHeight="1">
      <c r="F49" s="115"/>
      <c r="G49" s="116"/>
      <c r="H49" s="117"/>
      <c r="I49" s="117"/>
      <c r="J49" s="117"/>
      <c r="K49" s="11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6:27" s="31" customFormat="1" ht="15" customHeight="1">
      <c r="F50" s="115"/>
      <c r="G50" s="116"/>
      <c r="H50" s="117"/>
      <c r="I50" s="117"/>
      <c r="J50" s="117"/>
      <c r="K50" s="11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6:27" s="96" customFormat="1" ht="15" customHeight="1">
      <c r="F51" s="115"/>
      <c r="G51" s="116"/>
      <c r="H51" s="117"/>
      <c r="I51" s="117"/>
      <c r="J51" s="117"/>
      <c r="K51" s="11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6:27" s="96" customFormat="1" ht="15" customHeight="1">
      <c r="F52" s="115"/>
      <c r="G52" s="116"/>
      <c r="H52" s="117"/>
      <c r="I52" s="117"/>
      <c r="J52" s="117"/>
      <c r="K52" s="11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6:27" s="96" customFormat="1" ht="15" customHeight="1">
      <c r="F53" s="115"/>
      <c r="G53" s="116"/>
      <c r="H53" s="117"/>
      <c r="I53" s="117"/>
      <c r="J53" s="117"/>
      <c r="K53" s="11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6:27" s="96" customFormat="1" ht="15" customHeight="1">
      <c r="F54" s="115"/>
      <c r="G54" s="116"/>
      <c r="H54" s="117"/>
      <c r="I54" s="117"/>
      <c r="J54" s="117"/>
      <c r="K54" s="11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6:27" s="96" customFormat="1" ht="15" customHeight="1">
      <c r="F55" s="115"/>
      <c r="G55" s="116"/>
      <c r="H55" s="117"/>
      <c r="I55" s="117"/>
      <c r="J55" s="117"/>
      <c r="K55" s="1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6:27" s="96" customFormat="1" ht="15" customHeight="1">
      <c r="F56" s="115"/>
      <c r="G56" s="116"/>
      <c r="H56" s="117"/>
      <c r="I56" s="117"/>
      <c r="J56" s="117"/>
      <c r="K56" s="11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6:27" s="31" customFormat="1" ht="15" customHeight="1">
      <c r="F57" s="96"/>
    </row>
    <row r="58" spans="6:27" s="31" customFormat="1" ht="15" customHeight="1"/>
    <row r="59" spans="6:27" s="31" customFormat="1" ht="15" customHeight="1"/>
    <row r="60" spans="6:27" s="31" customFormat="1" ht="15" customHeight="1">
      <c r="F60" s="38"/>
    </row>
    <row r="61" spans="6:27" s="31" customFormat="1" ht="15" customHeight="1"/>
    <row r="62" spans="6:27" s="31" customFormat="1" ht="15" customHeight="1"/>
    <row r="63" spans="6:27" s="31" customFormat="1" ht="15" customHeight="1"/>
    <row r="64" spans="6:27" s="31" customFormat="1" ht="15" customHeight="1"/>
    <row r="65" spans="1:29" s="31" customFormat="1" ht="15" customHeight="1">
      <c r="H65" s="96"/>
      <c r="I65" s="96"/>
      <c r="J65" s="96"/>
      <c r="K65" s="96"/>
    </row>
    <row r="66" spans="1:29" s="31" customFormat="1" ht="15" customHeight="1"/>
    <row r="67" spans="1:29" s="31" customFormat="1" ht="15" customHeight="1"/>
    <row r="68" spans="1:29" s="31" customFormat="1" ht="15" customHeight="1"/>
    <row r="69" spans="1:29" ht="15.75" customHeight="1">
      <c r="A69" s="93"/>
      <c r="B69" s="93"/>
      <c r="C69" s="93"/>
      <c r="D69" s="93"/>
      <c r="E69" s="118"/>
      <c r="F69" s="93"/>
      <c r="G69" s="93"/>
      <c r="H69" s="119"/>
      <c r="I69" s="119"/>
      <c r="J69" s="119"/>
      <c r="K69" s="119"/>
      <c r="L69" s="119"/>
      <c r="M69" s="119"/>
      <c r="N69" s="118"/>
      <c r="O69" s="23"/>
      <c r="P69" s="118"/>
      <c r="Q69" s="119"/>
      <c r="R69" s="93"/>
      <c r="S69" s="23"/>
      <c r="T69" s="93"/>
      <c r="U69" s="93"/>
      <c r="V69" s="23"/>
      <c r="W69" s="23"/>
      <c r="X69" s="23"/>
      <c r="Y69" s="23"/>
      <c r="Z69" s="23"/>
      <c r="AA69" s="23"/>
      <c r="AB69" s="93"/>
      <c r="AC69" s="93"/>
    </row>
    <row r="70" spans="1:29" ht="15.75" customHeight="1">
      <c r="A70" s="93"/>
      <c r="B70" s="93"/>
      <c r="C70" s="93"/>
      <c r="D70" s="93"/>
      <c r="E70" s="118"/>
      <c r="F70" s="93"/>
      <c r="G70" s="93"/>
      <c r="H70" s="119"/>
      <c r="I70" s="119"/>
      <c r="J70" s="119"/>
      <c r="K70" s="119"/>
      <c r="L70" s="119"/>
      <c r="M70" s="119"/>
      <c r="N70" s="118"/>
      <c r="O70" s="23"/>
      <c r="P70" s="118"/>
      <c r="Q70" s="119"/>
      <c r="R70" s="93"/>
      <c r="S70" s="23"/>
      <c r="T70" s="93"/>
      <c r="U70" s="93"/>
      <c r="V70" s="23"/>
      <c r="W70" s="23"/>
      <c r="X70" s="23"/>
      <c r="Y70" s="23"/>
      <c r="Z70" s="23"/>
      <c r="AA70" s="23"/>
      <c r="AB70" s="93"/>
      <c r="AC70" s="93"/>
    </row>
    <row r="71" spans="1:29" ht="15.75" customHeight="1">
      <c r="E71" s="22"/>
      <c r="F71" s="120"/>
      <c r="G71" s="120"/>
      <c r="N71" s="22"/>
      <c r="O71" s="22"/>
      <c r="P71" s="22"/>
      <c r="S71" s="22"/>
      <c r="V71" s="22"/>
      <c r="W71" s="22"/>
      <c r="X71" s="22"/>
      <c r="Y71" s="22"/>
      <c r="Z71" s="22"/>
      <c r="AA71" s="22"/>
    </row>
    <row r="73" spans="1:29" ht="15.75" customHeight="1">
      <c r="E73" s="23"/>
      <c r="F73" s="93"/>
      <c r="G73" s="93"/>
      <c r="H73" s="93"/>
      <c r="I73" s="93"/>
      <c r="J73" s="93"/>
      <c r="K73" s="93"/>
      <c r="L73" s="93"/>
      <c r="M73" s="93"/>
      <c r="N73" s="23"/>
      <c r="O73" s="23"/>
      <c r="P73" s="23"/>
      <c r="Q73" s="93"/>
      <c r="R73" s="93"/>
      <c r="S73" s="23"/>
      <c r="T73" s="93"/>
      <c r="U73" s="93"/>
      <c r="V73" s="23"/>
      <c r="W73" s="23"/>
      <c r="X73" s="23"/>
      <c r="Y73" s="23"/>
      <c r="Z73" s="23"/>
      <c r="AA73" s="23"/>
    </row>
    <row r="74" spans="1:29" ht="15.75" customHeight="1">
      <c r="E74" s="23"/>
      <c r="F74" s="93"/>
      <c r="G74" s="93"/>
      <c r="H74" s="93"/>
      <c r="I74" s="93"/>
      <c r="J74" s="93"/>
      <c r="K74" s="93"/>
      <c r="L74" s="93"/>
      <c r="M74" s="93"/>
      <c r="N74" s="23"/>
      <c r="O74" s="23"/>
      <c r="P74" s="23"/>
      <c r="Q74" s="93"/>
      <c r="R74" s="93"/>
      <c r="S74" s="23"/>
      <c r="T74" s="93"/>
      <c r="U74" s="93"/>
      <c r="V74" s="23"/>
      <c r="W74" s="23"/>
      <c r="X74" s="23"/>
      <c r="Y74" s="23"/>
      <c r="Z74" s="23"/>
      <c r="AA74" s="23"/>
    </row>
    <row r="75" spans="1:29" ht="15.75" customHeight="1">
      <c r="E75" s="22"/>
      <c r="N75" s="22"/>
      <c r="O75" s="22"/>
      <c r="P75" s="22"/>
      <c r="S75" s="22"/>
      <c r="V75" s="22"/>
      <c r="W75" s="22"/>
      <c r="X75" s="22"/>
      <c r="Y75" s="22"/>
      <c r="Z75" s="22"/>
      <c r="AA75" s="22"/>
    </row>
  </sheetData>
  <mergeCells count="14">
    <mergeCell ref="F1:L3"/>
    <mergeCell ref="Q1:S2"/>
    <mergeCell ref="AA3:AB3"/>
    <mergeCell ref="F4:M4"/>
    <mergeCell ref="F8:F9"/>
    <mergeCell ref="G8:G9"/>
    <mergeCell ref="H8:K8"/>
    <mergeCell ref="H9:I9"/>
    <mergeCell ref="J9:K9"/>
    <mergeCell ref="F25:F26"/>
    <mergeCell ref="G25:G26"/>
    <mergeCell ref="H25:K25"/>
    <mergeCell ref="H26:I26"/>
    <mergeCell ref="J26:K26"/>
  </mergeCells>
  <phoneticPr fontId="17"/>
  <printOptions horizontalCentered="1"/>
  <pageMargins left="0.39370078740157483" right="0.39370078740157483" top="0.39370078740157483" bottom="0.39370078740157483" header="0" footer="0"/>
  <pageSetup paperSize="9" scale="62" orientation="landscape" cellComments="asDisplayed" horizontalDpi="4294967293" r:id="rId1"/>
  <headerFooter>
    <oddFooter>&amp;C&amp;"Yu Mincho,太字"&amp;20&amp;A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E75"/>
  <sheetViews>
    <sheetView view="pageBreakPreview" topLeftCell="A12" zoomScale="70" zoomScaleNormal="70" zoomScaleSheetLayoutView="70" workbookViewId="0">
      <selection activeCell="H16" sqref="H16:K21"/>
    </sheetView>
  </sheetViews>
  <sheetFormatPr defaultColWidth="7.6328125" defaultRowHeight="15.75" customHeight="1" outlineLevelCol="1"/>
  <cols>
    <col min="1" max="1" width="15.90625" style="21" customWidth="1"/>
    <col min="2" max="3" width="15.90625" style="21" hidden="1" customWidth="1" outlineLevel="1"/>
    <col min="4" max="4" width="15.90625" style="21" customWidth="1" collapsed="1"/>
    <col min="5" max="5" width="2.08984375" style="21" customWidth="1"/>
    <col min="6" max="6" width="7.90625" style="21" customWidth="1"/>
    <col min="7" max="7" width="20.6328125" style="21" customWidth="1"/>
    <col min="8" max="8" width="7" style="21" bestFit="1" customWidth="1"/>
    <col min="9" max="9" width="3.453125" style="21" bestFit="1" customWidth="1"/>
    <col min="10" max="10" width="7" style="21" bestFit="1" customWidth="1"/>
    <col min="11" max="11" width="4.36328125" style="21" bestFit="1" customWidth="1"/>
    <col min="12" max="12" width="15.6328125" style="21" hidden="1" customWidth="1" outlineLevel="1"/>
    <col min="13" max="13" width="15.6328125" style="21" customWidth="1" collapsed="1"/>
    <col min="14" max="14" width="15.6328125" style="21" hidden="1" customWidth="1" outlineLevel="1"/>
    <col min="15" max="15" width="2.08984375" style="21" customWidth="1" collapsed="1"/>
    <col min="16" max="16" width="15.6328125" style="21" hidden="1" customWidth="1" outlineLevel="1"/>
    <col min="17" max="17" width="15.6328125" style="21" customWidth="1" collapsed="1"/>
    <col min="18" max="21" width="15.6328125" style="21" customWidth="1"/>
    <col min="22" max="23" width="15.90625" style="21" hidden="1" customWidth="1" outlineLevel="1"/>
    <col min="24" max="24" width="2.08984375" style="21" customWidth="1" collapsed="1"/>
    <col min="25" max="25" width="15.6328125" style="21" hidden="1" customWidth="1" outlineLevel="1"/>
    <col min="26" max="26" width="15.6328125" style="21" customWidth="1" collapsed="1"/>
    <col min="27" max="27" width="2.08984375" style="21" customWidth="1"/>
    <col min="28" max="28" width="13.90625" style="21" customWidth="1"/>
    <col min="29" max="30" width="13.90625" style="21" hidden="1" customWidth="1" outlineLevel="1"/>
    <col min="31" max="31" width="13.90625" style="21" customWidth="1" collapsed="1"/>
    <col min="32" max="42" width="13.90625" style="21" customWidth="1"/>
    <col min="43" max="16384" width="7.6328125" style="21"/>
  </cols>
  <sheetData>
    <row r="1" spans="1:31" ht="15.75" customHeight="1">
      <c r="C1" s="80"/>
      <c r="D1" s="80"/>
      <c r="E1" s="80"/>
      <c r="F1" s="309" t="s">
        <v>95</v>
      </c>
      <c r="G1" s="309"/>
      <c r="H1" s="309"/>
      <c r="I1" s="309"/>
      <c r="J1" s="309"/>
      <c r="K1" s="309"/>
      <c r="L1" s="309"/>
      <c r="M1" s="30"/>
      <c r="N1" s="81"/>
      <c r="O1" s="81"/>
      <c r="P1" s="82"/>
      <c r="Q1" s="310" t="str">
        <f>'1) 日本 - 中国'!M2</f>
        <v>2026年8月スケジュール</v>
      </c>
      <c r="R1" s="310"/>
      <c r="S1" s="310"/>
      <c r="T1" s="82"/>
      <c r="U1" s="82"/>
      <c r="V1" s="82"/>
      <c r="W1" s="82"/>
      <c r="X1" s="82"/>
      <c r="Z1" s="84"/>
      <c r="AA1" s="84"/>
      <c r="AB1" s="84"/>
      <c r="AC1" s="84"/>
      <c r="AD1" s="84"/>
      <c r="AE1" s="84"/>
    </row>
    <row r="2" spans="1:31" ht="15.75" customHeight="1">
      <c r="C2" s="80"/>
      <c r="D2" s="80"/>
      <c r="E2" s="80"/>
      <c r="F2" s="309"/>
      <c r="G2" s="309"/>
      <c r="H2" s="309"/>
      <c r="I2" s="309"/>
      <c r="J2" s="309"/>
      <c r="K2" s="309"/>
      <c r="L2" s="309"/>
      <c r="M2" s="28"/>
      <c r="N2" s="81"/>
      <c r="O2" s="81"/>
      <c r="P2" s="82"/>
      <c r="Q2" s="310"/>
      <c r="R2" s="310"/>
      <c r="S2" s="310"/>
      <c r="T2" s="82"/>
      <c r="U2" s="82"/>
      <c r="V2" s="82"/>
      <c r="W2" s="82"/>
      <c r="X2" s="82"/>
      <c r="Z2" s="84"/>
      <c r="AA2" s="84"/>
      <c r="AB2" s="84"/>
      <c r="AC2" s="84"/>
      <c r="AD2" s="84"/>
      <c r="AE2" s="84"/>
    </row>
    <row r="3" spans="1:31" ht="15.75" customHeight="1">
      <c r="C3" s="80"/>
      <c r="D3" s="80"/>
      <c r="E3" s="80"/>
      <c r="F3" s="309"/>
      <c r="G3" s="309"/>
      <c r="H3" s="309"/>
      <c r="I3" s="309"/>
      <c r="J3" s="309"/>
      <c r="K3" s="309"/>
      <c r="L3" s="309"/>
      <c r="M3" s="28"/>
      <c r="N3" s="81"/>
      <c r="O3" s="81"/>
      <c r="P3" s="81"/>
      <c r="Q3" s="29"/>
      <c r="R3" s="73" t="s">
        <v>1</v>
      </c>
      <c r="S3" s="74" t="s">
        <v>2</v>
      </c>
      <c r="T3" s="74"/>
      <c r="U3" s="74"/>
      <c r="Y3" s="27"/>
      <c r="Z3" s="27" t="s">
        <v>3</v>
      </c>
      <c r="AA3" s="315">
        <f>'1) 日本 - 中国'!U3</f>
        <v>46252</v>
      </c>
      <c r="AB3" s="315"/>
    </row>
    <row r="4" spans="1:31" ht="15.75" customHeight="1">
      <c r="C4" s="85"/>
      <c r="D4" s="85"/>
      <c r="E4" s="85"/>
      <c r="F4" s="311" t="s">
        <v>96</v>
      </c>
      <c r="G4" s="311"/>
      <c r="H4" s="311"/>
      <c r="I4" s="311"/>
      <c r="J4" s="311"/>
      <c r="K4" s="311"/>
      <c r="L4" s="311"/>
      <c r="M4" s="311"/>
      <c r="N4" s="75"/>
      <c r="O4" s="75"/>
      <c r="P4" s="75"/>
      <c r="Q4" s="75"/>
      <c r="R4" s="75"/>
      <c r="S4" s="74" t="s">
        <v>4</v>
      </c>
      <c r="T4" s="74"/>
      <c r="U4" s="74"/>
      <c r="Y4" s="86"/>
      <c r="Z4" s="86" t="s">
        <v>5</v>
      </c>
      <c r="AA4" s="87" t="str">
        <f>'1) 日本 - 中国'!U4</f>
        <v>No.585</v>
      </c>
      <c r="AD4" s="25"/>
    </row>
    <row r="5" spans="1:31" ht="15.75" customHeight="1" thickBot="1">
      <c r="A5" s="88"/>
      <c r="B5" s="88"/>
      <c r="C5" s="88"/>
      <c r="D5" s="88"/>
      <c r="E5" s="88"/>
      <c r="F5" s="88"/>
      <c r="G5" s="88"/>
      <c r="H5" s="89"/>
      <c r="I5" s="89"/>
      <c r="J5" s="89"/>
      <c r="K5" s="89"/>
      <c r="L5" s="88"/>
      <c r="M5" s="89"/>
      <c r="N5" s="89"/>
      <c r="O5" s="89"/>
      <c r="P5" s="89"/>
      <c r="Q5" s="89"/>
      <c r="R5" s="89"/>
      <c r="S5" s="89"/>
      <c r="T5" s="90"/>
      <c r="U5" s="90"/>
      <c r="V5" s="88"/>
      <c r="W5" s="88"/>
      <c r="X5" s="88"/>
      <c r="Y5" s="88"/>
      <c r="Z5" s="88"/>
      <c r="AA5" s="88"/>
      <c r="AB5" s="88"/>
      <c r="AC5" s="88"/>
      <c r="AD5" s="91"/>
      <c r="AE5" s="88"/>
    </row>
    <row r="6" spans="1:31" ht="15" customHeight="1">
      <c r="L6" s="26"/>
      <c r="Q6" s="92"/>
    </row>
    <row r="7" spans="1:31" ht="15" customHeight="1">
      <c r="A7" s="127" t="s">
        <v>106</v>
      </c>
      <c r="F7" s="127" t="s">
        <v>113</v>
      </c>
      <c r="G7" s="93"/>
      <c r="Q7" s="23"/>
      <c r="AB7" s="31"/>
    </row>
    <row r="8" spans="1:31" ht="15" customHeight="1">
      <c r="A8" s="33" t="s">
        <v>97</v>
      </c>
      <c r="B8" s="33"/>
      <c r="C8" s="33"/>
      <c r="D8" s="33" t="s">
        <v>9</v>
      </c>
      <c r="E8" s="33"/>
      <c r="F8" s="291" t="s">
        <v>6</v>
      </c>
      <c r="G8" s="270" t="s">
        <v>7</v>
      </c>
      <c r="H8" s="270" t="s">
        <v>8</v>
      </c>
      <c r="I8" s="276"/>
      <c r="J8" s="276"/>
      <c r="K8" s="277"/>
      <c r="L8" s="42"/>
      <c r="M8" s="33" t="str">
        <f>'1) 日本 - 中国'!H8</f>
        <v>上海</v>
      </c>
      <c r="N8" s="42"/>
      <c r="O8" s="33"/>
      <c r="P8" s="33"/>
      <c r="Q8" s="33" t="str">
        <f>'1) 日本 - 中国'!L8</f>
        <v>中関</v>
      </c>
      <c r="R8" s="33" t="str">
        <f>'1) 日本 - 中国'!M8</f>
        <v>水島</v>
      </c>
      <c r="S8" s="33" t="str">
        <f>'1) 日本 - 中国'!N8</f>
        <v>福山</v>
      </c>
      <c r="T8" s="33" t="str">
        <f>'1) 日本 - 中国'!O8</f>
        <v>伊予三島</v>
      </c>
      <c r="U8" s="33" t="str">
        <f>'1) 日本 - 中国'!P8</f>
        <v>広島（出島）</v>
      </c>
      <c r="V8" s="33"/>
      <c r="W8" s="33"/>
      <c r="X8" s="42"/>
      <c r="Y8" s="42"/>
      <c r="Z8" s="33" t="str">
        <f>'1) 日本 - 中国'!U8</f>
        <v>上海</v>
      </c>
      <c r="AA8" s="42"/>
      <c r="AB8" s="33" t="str">
        <f>D8</f>
        <v>上海</v>
      </c>
      <c r="AC8" s="33"/>
      <c r="AD8" s="33"/>
      <c r="AE8" s="33" t="str">
        <f>A8</f>
        <v>レムチャバン</v>
      </c>
    </row>
    <row r="9" spans="1:31" ht="15" customHeight="1">
      <c r="A9" s="34" t="s">
        <v>59</v>
      </c>
      <c r="B9" s="34"/>
      <c r="C9" s="34"/>
      <c r="D9" s="34" t="s">
        <v>98</v>
      </c>
      <c r="E9" s="34"/>
      <c r="F9" s="291"/>
      <c r="G9" s="271"/>
      <c r="H9" s="271" t="s">
        <v>99</v>
      </c>
      <c r="I9" s="312"/>
      <c r="J9" s="278" t="s">
        <v>101</v>
      </c>
      <c r="K9" s="280"/>
      <c r="L9" s="43"/>
      <c r="M9" s="34" t="s">
        <v>131</v>
      </c>
      <c r="N9" s="43"/>
      <c r="O9" s="34"/>
      <c r="P9" s="34"/>
      <c r="Q9" s="34" t="str">
        <f>'1) 日本 - 中国'!L9</f>
        <v>木/THU</v>
      </c>
      <c r="R9" s="34" t="str">
        <f>'1) 日本 - 中国'!M9</f>
        <v>金/FRI</v>
      </c>
      <c r="S9" s="34" t="str">
        <f>'1) 日本 - 中国'!N9</f>
        <v>金/FRI</v>
      </c>
      <c r="T9" s="34" t="str">
        <f>'1) 日本 - 中国'!O9</f>
        <v>土/SAT</v>
      </c>
      <c r="U9" s="34" t="str">
        <f>'1) 日本 - 中国'!P9</f>
        <v>土/SAT</v>
      </c>
      <c r="V9" s="34"/>
      <c r="W9" s="52"/>
      <c r="X9" s="43"/>
      <c r="Y9" s="43"/>
      <c r="Z9" s="34" t="str">
        <f>'1) 日本 - 中国'!U9</f>
        <v>翌週火/TEU</v>
      </c>
      <c r="AA9" s="43"/>
      <c r="AB9" s="34" t="s">
        <v>105</v>
      </c>
      <c r="AC9" s="34"/>
      <c r="AD9" s="34"/>
      <c r="AE9" s="34" t="s">
        <v>107</v>
      </c>
    </row>
    <row r="10" spans="1:31" s="31" customFormat="1" ht="15" customHeight="1">
      <c r="A10" s="130">
        <f t="shared" ref="A10:A16" si="0">IF(D10="","",D10-8)</f>
        <v>46246</v>
      </c>
      <c r="B10" s="130"/>
      <c r="C10" s="130"/>
      <c r="D10" s="130">
        <f t="shared" ref="D10:D16" si="1">IF(M10="","",M10-5)</f>
        <v>46254</v>
      </c>
      <c r="E10" s="130"/>
      <c r="F10" s="58">
        <f>IF('1) 日本 - 中国'!A10="", "", '1) 日本 - 中国'!A10)</f>
        <v>35</v>
      </c>
      <c r="G10" s="168" t="str">
        <f>IF('1) 日本 - 中国'!B10="", "", '1) 日本 - 中国'!B10)</f>
        <v>REFLECTION</v>
      </c>
      <c r="H10" s="68">
        <f>IF('1) 日本 - 中国'!C10="", "", '1) 日本 - 中国'!C10)</f>
        <v>2561</v>
      </c>
      <c r="I10" s="94" t="s">
        <v>103</v>
      </c>
      <c r="J10" s="172">
        <f>IF('1) 日本 - 中国'!E10="", "", '1) 日本 - 中国'!E10)</f>
        <v>2561</v>
      </c>
      <c r="K10" s="157" t="s">
        <v>86</v>
      </c>
      <c r="L10" s="151" t="str">
        <f>IF('1) 日本 - 中国'!G10="", "", '1) 日本 - 中国'!G10)</f>
        <v/>
      </c>
      <c r="M10" s="151">
        <f>IF('1) 日本 - 中国'!H10="", "", '1) 日本 - 中国'!H10)</f>
        <v>46259</v>
      </c>
      <c r="N10" s="151" t="str">
        <f>IF('1) 日本 - 中国'!I10="", "", '1) 日本 - 中国'!I10)</f>
        <v/>
      </c>
      <c r="O10" s="151" t="str">
        <f>IF('1) 日本 - 中国'!J10="", "", '1) 日本 - 中国'!J10)</f>
        <v/>
      </c>
      <c r="P10" s="151" t="str">
        <f>IF('1) 日本 - 中国'!K10="", "", '1) 日本 - 中国'!K10)</f>
        <v/>
      </c>
      <c r="Q10" s="152">
        <f>IF('1) 日本 - 中国'!L10="", "", '1) 日本 - 中国'!L10)</f>
        <v>46261</v>
      </c>
      <c r="R10" s="153">
        <f>IF('1) 日本 - 中国'!M10="", "", '1) 日本 - 中国'!M10)</f>
        <v>46262</v>
      </c>
      <c r="S10" s="153">
        <f>IF('1) 日本 - 中国'!N10="", "", '1) 日本 - 中国'!N10)</f>
        <v>46262</v>
      </c>
      <c r="T10" s="151">
        <f>IF('1) 日本 - 中国'!O10="", "", '1) 日本 - 中国'!O10)</f>
        <v>46263</v>
      </c>
      <c r="U10" s="153">
        <f>IF('1) 日本 - 中国'!P10="", "", '1) 日本 - 中国'!P10)</f>
        <v>46263</v>
      </c>
      <c r="V10" s="151" t="str">
        <f>IF('1) 日本 - 中国'!Q10="", "", '1) 日本 - 中国'!Q10)</f>
        <v/>
      </c>
      <c r="W10" s="151" t="str">
        <f>IF('1) 日本 - 中国'!R10="", "", '1) 日本 - 中国'!R10)</f>
        <v/>
      </c>
      <c r="X10" s="151" t="str">
        <f>IF('1) 日本 - 中国'!S10="", "", '1) 日本 - 中国'!S10)</f>
        <v/>
      </c>
      <c r="Y10" s="151" t="str">
        <f>IF('1) 日本 - 中国'!T10="", "", '1) 日本 - 中国'!T10)</f>
        <v/>
      </c>
      <c r="Z10" s="151">
        <f>IF('1) 日本 - 中国'!U10="", "", '1) 日本 - 中国'!U10)</f>
        <v>46266</v>
      </c>
      <c r="AA10" s="130"/>
      <c r="AB10" s="130">
        <f t="shared" ref="AB10:AB21" si="2">IF(Z10="","",Z10+5)</f>
        <v>46271</v>
      </c>
      <c r="AC10" s="130"/>
      <c r="AD10" s="130"/>
      <c r="AE10" s="130">
        <f t="shared" ref="AE10:AE21" si="3">IF(AB10="","",AB10+8)</f>
        <v>46279</v>
      </c>
    </row>
    <row r="11" spans="1:31" s="31" customFormat="1" ht="15" customHeight="1">
      <c r="A11" s="153">
        <f t="shared" si="0"/>
        <v>46253</v>
      </c>
      <c r="B11" s="153"/>
      <c r="C11" s="153"/>
      <c r="D11" s="153">
        <f t="shared" si="1"/>
        <v>46261</v>
      </c>
      <c r="E11" s="153"/>
      <c r="F11" s="154">
        <f>IF('1) 日本 - 中国'!A11="", "", '1) 日本 - 中国'!A11)</f>
        <v>36</v>
      </c>
      <c r="G11" s="155" t="str">
        <f>IF('1) 日本 - 中国'!B11="", "", '1) 日本 - 中国'!B11)</f>
        <v>REFLECTION</v>
      </c>
      <c r="H11" s="147">
        <f>IF('1) 日本 - 中国'!C11="", "", '1) 日本 - 中国'!C11)</f>
        <v>2562</v>
      </c>
      <c r="I11" s="173" t="s">
        <v>104</v>
      </c>
      <c r="J11" s="172">
        <f>IF('1) 日本 - 中国'!E11="", "", '1) 日本 - 中国'!E11)</f>
        <v>2562</v>
      </c>
      <c r="K11" s="157" t="s">
        <v>86</v>
      </c>
      <c r="L11" s="153" t="str">
        <f>IF('1) 日本 - 中国'!G11="", "", '1) 日本 - 中国'!G11)</f>
        <v/>
      </c>
      <c r="M11" s="153">
        <f>IF('1) 日本 - 中国'!H11="", "", '1) 日本 - 中国'!H11)</f>
        <v>46266</v>
      </c>
      <c r="N11" s="153" t="str">
        <f>IF('1) 日本 - 中国'!I11="", "", '1) 日本 - 中国'!I11)</f>
        <v/>
      </c>
      <c r="O11" s="153" t="str">
        <f>IF('1) 日本 - 中国'!J11="", "", '1) 日本 - 中国'!J11)</f>
        <v/>
      </c>
      <c r="P11" s="153" t="str">
        <f>IF('1) 日本 - 中国'!K11="", "", '1) 日本 - 中国'!K11)</f>
        <v/>
      </c>
      <c r="Q11" s="153">
        <f>IF('1) 日本 - 中国'!L11="", "", '1) 日本 - 中国'!L11)</f>
        <v>46268</v>
      </c>
      <c r="R11" s="153">
        <f>IF('1) 日本 - 中国'!M11="", "", '1) 日本 - 中国'!M11)</f>
        <v>46269</v>
      </c>
      <c r="S11" s="153">
        <f>IF('1) 日本 - 中国'!N11="", "", '1) 日本 - 中国'!N11)</f>
        <v>46269</v>
      </c>
      <c r="T11" s="153">
        <f>IF('1) 日本 - 中国'!O11="", "", '1) 日本 - 中国'!O11)</f>
        <v>46270</v>
      </c>
      <c r="U11" s="153">
        <f>IF('1) 日本 - 中国'!P11="", "", '1) 日本 - 中国'!P11)</f>
        <v>46270</v>
      </c>
      <c r="V11" s="153" t="str">
        <f>IF('1) 日本 - 中国'!Q11="", "", '1) 日本 - 中国'!Q11)</f>
        <v/>
      </c>
      <c r="W11" s="153" t="str">
        <f>IF('1) 日本 - 中国'!R11="", "", '1) 日本 - 中国'!R11)</f>
        <v/>
      </c>
      <c r="X11" s="153" t="str">
        <f>IF('1) 日本 - 中国'!S11="", "", '1) 日本 - 中国'!S11)</f>
        <v/>
      </c>
      <c r="Y11" s="153" t="str">
        <f>IF('1) 日本 - 中国'!T11="", "", '1) 日本 - 中国'!T11)</f>
        <v/>
      </c>
      <c r="Z11" s="153">
        <f>IF('1) 日本 - 中国'!U11="", "", '1) 日本 - 中国'!U11)</f>
        <v>46273</v>
      </c>
      <c r="AA11" s="153"/>
      <c r="AB11" s="153">
        <f t="shared" si="2"/>
        <v>46278</v>
      </c>
      <c r="AC11" s="153"/>
      <c r="AD11" s="153"/>
      <c r="AE11" s="153">
        <f t="shared" si="3"/>
        <v>46286</v>
      </c>
    </row>
    <row r="12" spans="1:31" s="31" customFormat="1" ht="15" customHeight="1">
      <c r="A12" s="153">
        <f t="shared" si="0"/>
        <v>46260</v>
      </c>
      <c r="B12" s="153"/>
      <c r="C12" s="153"/>
      <c r="D12" s="153">
        <f t="shared" si="1"/>
        <v>46268</v>
      </c>
      <c r="E12" s="153"/>
      <c r="F12" s="154">
        <f>IF('1) 日本 - 中国'!A12="", "", '1) 日本 - 中国'!A12)</f>
        <v>37</v>
      </c>
      <c r="G12" s="155" t="str">
        <f>IF('1) 日本 - 中国'!B12="", "", '1) 日本 - 中国'!B12)</f>
        <v>REFLECTION</v>
      </c>
      <c r="H12" s="147">
        <f>IF('1) 日本 - 中国'!C12="", "", '1) 日本 - 中国'!C12)</f>
        <v>2563</v>
      </c>
      <c r="I12" s="173" t="s">
        <v>103</v>
      </c>
      <c r="J12" s="172">
        <f>IF('1) 日本 - 中国'!E12="", "", '1) 日本 - 中国'!E12)</f>
        <v>2563</v>
      </c>
      <c r="K12" s="157" t="s">
        <v>86</v>
      </c>
      <c r="L12" s="153" t="str">
        <f>IF('1) 日本 - 中国'!G12="", "", '1) 日本 - 中国'!G12)</f>
        <v/>
      </c>
      <c r="M12" s="153">
        <f>IF('1) 日本 - 中国'!H12="", "", '1) 日本 - 中国'!H12)</f>
        <v>46273</v>
      </c>
      <c r="N12" s="153" t="str">
        <f>IF('1) 日本 - 中国'!I12="", "", '1) 日本 - 中国'!I12)</f>
        <v/>
      </c>
      <c r="O12" s="153" t="str">
        <f>IF('1) 日本 - 中国'!J12="", "", '1) 日本 - 中国'!J12)</f>
        <v/>
      </c>
      <c r="P12" s="153" t="str">
        <f>IF('1) 日本 - 中国'!K12="", "", '1) 日本 - 中国'!K12)</f>
        <v/>
      </c>
      <c r="Q12" s="153">
        <f>IF('1) 日本 - 中国'!L12="", "", '1) 日本 - 中国'!L12)</f>
        <v>46275</v>
      </c>
      <c r="R12" s="153">
        <f>IF('1) 日本 - 中国'!M12="", "", '1) 日本 - 中国'!M12)</f>
        <v>46276</v>
      </c>
      <c r="S12" s="153">
        <f>IF('1) 日本 - 中国'!N12="", "", '1) 日本 - 中国'!N12)</f>
        <v>46276</v>
      </c>
      <c r="T12" s="153">
        <f>IF('1) 日本 - 中国'!O12="", "", '1) 日本 - 中国'!O12)</f>
        <v>46277</v>
      </c>
      <c r="U12" s="153">
        <f>IF('1) 日本 - 中国'!P12="", "", '1) 日本 - 中国'!P12)</f>
        <v>46277</v>
      </c>
      <c r="V12" s="153" t="str">
        <f>IF('1) 日本 - 中国'!Q12="", "", '1) 日本 - 中国'!Q12)</f>
        <v/>
      </c>
      <c r="W12" s="153" t="str">
        <f>IF('1) 日本 - 中国'!R12="", "", '1) 日本 - 中国'!R12)</f>
        <v/>
      </c>
      <c r="X12" s="153" t="str">
        <f>IF('1) 日本 - 中国'!S12="", "", '1) 日本 - 中国'!S12)</f>
        <v/>
      </c>
      <c r="Y12" s="153" t="str">
        <f>IF('1) 日本 - 中国'!T12="", "", '1) 日本 - 中国'!T12)</f>
        <v/>
      </c>
      <c r="Z12" s="153">
        <f>IF('1) 日本 - 中国'!U12="", "", '1) 日本 - 中国'!U12)</f>
        <v>46280</v>
      </c>
      <c r="AA12" s="153"/>
      <c r="AB12" s="153">
        <f t="shared" si="2"/>
        <v>46285</v>
      </c>
      <c r="AC12" s="153"/>
      <c r="AD12" s="153"/>
      <c r="AE12" s="153">
        <f t="shared" si="3"/>
        <v>46293</v>
      </c>
    </row>
    <row r="13" spans="1:31" s="31" customFormat="1" ht="15" customHeight="1">
      <c r="A13" s="153">
        <f t="shared" si="0"/>
        <v>46267</v>
      </c>
      <c r="B13" s="153"/>
      <c r="C13" s="153"/>
      <c r="D13" s="153">
        <f t="shared" si="1"/>
        <v>46275</v>
      </c>
      <c r="E13" s="153"/>
      <c r="F13" s="6">
        <f>IF('1) 日本 - 中国'!A13="", "", '1) 日本 - 中国'!A13)</f>
        <v>38</v>
      </c>
      <c r="G13" s="155" t="str">
        <f>IF('1) 日本 - 中国'!B13="", "", '1) 日本 - 中国'!B13)</f>
        <v>REFLECTION</v>
      </c>
      <c r="H13" s="147">
        <f>IF('1) 日本 - 中国'!C13="", "", '1) 日本 - 中国'!C13)</f>
        <v>2564</v>
      </c>
      <c r="I13" s="173" t="s">
        <v>103</v>
      </c>
      <c r="J13" s="172">
        <f>IF('1) 日本 - 中国'!E13="", "", '1) 日本 - 中国'!E13)</f>
        <v>2564</v>
      </c>
      <c r="K13" s="157" t="s">
        <v>86</v>
      </c>
      <c r="L13" s="153" t="str">
        <f>IF('1) 日本 - 中国'!G13="", "", '1) 日本 - 中国'!G13)</f>
        <v/>
      </c>
      <c r="M13" s="153">
        <f>IF('1) 日本 - 中国'!H13="", "", '1) 日本 - 中国'!H13)</f>
        <v>46280</v>
      </c>
      <c r="N13" s="153" t="str">
        <f>IF('1) 日本 - 中国'!I13="", "", '1) 日本 - 中国'!I13)</f>
        <v/>
      </c>
      <c r="O13" s="153" t="str">
        <f>IF('1) 日本 - 中国'!J13="", "", '1) 日本 - 中国'!J13)</f>
        <v/>
      </c>
      <c r="P13" s="153" t="str">
        <f>IF('1) 日本 - 中国'!K13="", "", '1) 日本 - 中国'!K13)</f>
        <v/>
      </c>
      <c r="Q13" s="153">
        <f>IF('1) 日本 - 中国'!L13="", "", '1) 日本 - 中国'!L13)</f>
        <v>46282</v>
      </c>
      <c r="R13" s="153">
        <f>IF('1) 日本 - 中国'!M13="", "", '1) 日本 - 中国'!M13)</f>
        <v>46283</v>
      </c>
      <c r="S13" s="153">
        <f>IF('1) 日本 - 中国'!N13="", "", '1) 日本 - 中国'!N13)</f>
        <v>46283</v>
      </c>
      <c r="T13" s="153">
        <f>IF('1) 日本 - 中国'!O13="", "", '1) 日本 - 中国'!O13)</f>
        <v>46284</v>
      </c>
      <c r="U13" s="153">
        <f>IF('1) 日本 - 中国'!P13="", "", '1) 日本 - 中国'!P13)</f>
        <v>46284</v>
      </c>
      <c r="V13" s="153" t="str">
        <f>IF('1) 日本 - 中国'!Q13="", "", '1) 日本 - 中国'!Q13)</f>
        <v/>
      </c>
      <c r="W13" s="153" t="str">
        <f>IF('1) 日本 - 中国'!R13="", "", '1) 日本 - 中国'!R13)</f>
        <v/>
      </c>
      <c r="X13" s="153" t="str">
        <f>IF('1) 日本 - 中国'!S13="", "", '1) 日本 - 中国'!S13)</f>
        <v/>
      </c>
      <c r="Y13" s="153" t="str">
        <f>IF('1) 日本 - 中国'!T13="", "", '1) 日本 - 中国'!T13)</f>
        <v/>
      </c>
      <c r="Z13" s="153">
        <f>IF('1) 日本 - 中国'!U13="", "", '1) 日本 - 中国'!U13)</f>
        <v>46287</v>
      </c>
      <c r="AA13" s="153"/>
      <c r="AB13" s="153">
        <f t="shared" si="2"/>
        <v>46292</v>
      </c>
      <c r="AC13" s="153"/>
      <c r="AD13" s="153"/>
      <c r="AE13" s="153">
        <f t="shared" si="3"/>
        <v>46300</v>
      </c>
    </row>
    <row r="14" spans="1:31" s="96" customFormat="1" ht="15" customHeight="1">
      <c r="A14" s="153">
        <f t="shared" si="0"/>
        <v>46274</v>
      </c>
      <c r="B14" s="153"/>
      <c r="C14" s="153"/>
      <c r="D14" s="153">
        <f t="shared" si="1"/>
        <v>46282</v>
      </c>
      <c r="E14" s="153"/>
      <c r="F14" s="6">
        <f>IF('1) 日本 - 中国'!A14="", "", '1) 日本 - 中国'!A14)</f>
        <v>39</v>
      </c>
      <c r="G14" s="155" t="str">
        <f>IF('1) 日本 - 中国'!B14="", "", '1) 日本 - 中国'!B14)</f>
        <v>REFLECTION</v>
      </c>
      <c r="H14" s="147">
        <f>IF('1) 日本 - 中国'!C14="", "", '1) 日本 - 中国'!C14)</f>
        <v>2565</v>
      </c>
      <c r="I14" s="173" t="s">
        <v>103</v>
      </c>
      <c r="J14" s="172">
        <f>IF('1) 日本 - 中国'!E14="", "", '1) 日本 - 中国'!E14)</f>
        <v>2565</v>
      </c>
      <c r="K14" s="157" t="s">
        <v>86</v>
      </c>
      <c r="L14" s="153" t="str">
        <f>IF('1) 日本 - 中国'!G14="", "", '1) 日本 - 中国'!G14)</f>
        <v/>
      </c>
      <c r="M14" s="153">
        <f>IF('1) 日本 - 中国'!H14="", "", '1) 日本 - 中国'!H14)</f>
        <v>46287</v>
      </c>
      <c r="N14" s="153" t="str">
        <f>IF('1) 日本 - 中国'!I14="", "", '1) 日本 - 中国'!I14)</f>
        <v/>
      </c>
      <c r="O14" s="153" t="str">
        <f>IF('1) 日本 - 中国'!J14="", "", '1) 日本 - 中国'!J14)</f>
        <v/>
      </c>
      <c r="P14" s="153" t="str">
        <f>IF('1) 日本 - 中国'!K14="", "", '1) 日本 - 中国'!K14)</f>
        <v/>
      </c>
      <c r="Q14" s="153">
        <f>IF('1) 日本 - 中国'!L14="", "", '1) 日本 - 中国'!L14)</f>
        <v>46289</v>
      </c>
      <c r="R14" s="153">
        <f>IF('1) 日本 - 中国'!M14="", "", '1) 日本 - 中国'!M14)</f>
        <v>46290</v>
      </c>
      <c r="S14" s="153">
        <f>IF('1) 日本 - 中国'!N14="", "", '1) 日本 - 中国'!N14)</f>
        <v>46290</v>
      </c>
      <c r="T14" s="153">
        <f>IF('1) 日本 - 中国'!O14="", "", '1) 日本 - 中国'!O14)</f>
        <v>46291</v>
      </c>
      <c r="U14" s="153">
        <f>IF('1) 日本 - 中国'!P14="", "", '1) 日本 - 中国'!P14)</f>
        <v>46291</v>
      </c>
      <c r="V14" s="153" t="str">
        <f>IF('1) 日本 - 中国'!Q14="", "", '1) 日本 - 中国'!Q14)</f>
        <v/>
      </c>
      <c r="W14" s="153" t="str">
        <f>IF('1) 日本 - 中国'!R14="", "", '1) 日本 - 中国'!R14)</f>
        <v/>
      </c>
      <c r="X14" s="153" t="str">
        <f>IF('1) 日本 - 中国'!S14="", "", '1) 日本 - 中国'!S14)</f>
        <v/>
      </c>
      <c r="Y14" s="153" t="str">
        <f>IF('1) 日本 - 中国'!T14="", "", '1) 日本 - 中国'!T14)</f>
        <v/>
      </c>
      <c r="Z14" s="153">
        <f>IF('1) 日本 - 中国'!U14="", "", '1) 日本 - 中国'!U14)</f>
        <v>46294</v>
      </c>
      <c r="AA14" s="153"/>
      <c r="AB14" s="153">
        <f t="shared" si="2"/>
        <v>46299</v>
      </c>
      <c r="AC14" s="153"/>
      <c r="AD14" s="153"/>
      <c r="AE14" s="153">
        <f t="shared" si="3"/>
        <v>46307</v>
      </c>
    </row>
    <row r="15" spans="1:31" s="31" customFormat="1" ht="15" customHeight="1">
      <c r="A15" s="153">
        <f t="shared" si="0"/>
        <v>46281</v>
      </c>
      <c r="B15" s="153"/>
      <c r="C15" s="153"/>
      <c r="D15" s="153">
        <f t="shared" si="1"/>
        <v>46289</v>
      </c>
      <c r="E15" s="153"/>
      <c r="F15" s="6">
        <f>IF('1) 日本 - 中国'!A15="", "", '1) 日本 - 中国'!A15)</f>
        <v>40</v>
      </c>
      <c r="G15" s="155" t="str">
        <f>IF('1) 日本 - 中国'!B15="", "", '1) 日本 - 中国'!B15)</f>
        <v>REFLECTION</v>
      </c>
      <c r="H15" s="147">
        <f>IF('1) 日本 - 中国'!C15="", "", '1) 日本 - 中国'!C15)</f>
        <v>2566</v>
      </c>
      <c r="I15" s="173" t="s">
        <v>103</v>
      </c>
      <c r="J15" s="172">
        <f>IF('1) 日本 - 中国'!E15="", "", '1) 日本 - 中国'!E15)</f>
        <v>2566</v>
      </c>
      <c r="K15" s="157" t="s">
        <v>86</v>
      </c>
      <c r="L15" s="153" t="str">
        <f>IF('1) 日本 - 中国'!G15="", "", '1) 日本 - 中国'!G15)</f>
        <v/>
      </c>
      <c r="M15" s="153">
        <f>IF('1) 日本 - 中国'!H15="", "", '1) 日本 - 中国'!H15)</f>
        <v>46294</v>
      </c>
      <c r="N15" s="153" t="str">
        <f>IF('1) 日本 - 中国'!I15="", "", '1) 日本 - 中国'!I15)</f>
        <v/>
      </c>
      <c r="O15" s="153" t="str">
        <f>IF('1) 日本 - 中国'!J15="", "", '1) 日本 - 中国'!J15)</f>
        <v/>
      </c>
      <c r="P15" s="153" t="str">
        <f>IF('1) 日本 - 中国'!K15="", "", '1) 日本 - 中国'!K15)</f>
        <v/>
      </c>
      <c r="Q15" s="153">
        <f>IF('1) 日本 - 中国'!L15="", "", '1) 日本 - 中国'!L15)</f>
        <v>46296</v>
      </c>
      <c r="R15" s="153">
        <f>IF('1) 日本 - 中国'!M15="", "", '1) 日本 - 中国'!M15)</f>
        <v>46297</v>
      </c>
      <c r="S15" s="153">
        <f>IF('1) 日本 - 中国'!N15="", "", '1) 日本 - 中国'!N15)</f>
        <v>46297</v>
      </c>
      <c r="T15" s="153">
        <f>IF('1) 日本 - 中国'!O15="", "", '1) 日本 - 中国'!O15)</f>
        <v>46298</v>
      </c>
      <c r="U15" s="153">
        <f>IF('1) 日本 - 中国'!P15="", "", '1) 日本 - 中国'!P15)</f>
        <v>46298</v>
      </c>
      <c r="V15" s="153" t="str">
        <f>IF('1) 日本 - 中国'!Q15="", "", '1) 日本 - 中国'!Q15)</f>
        <v/>
      </c>
      <c r="W15" s="153" t="str">
        <f>IF('1) 日本 - 中国'!R15="", "", '1) 日本 - 中国'!R15)</f>
        <v/>
      </c>
      <c r="X15" s="153" t="str">
        <f>IF('1) 日本 - 中国'!S15="", "", '1) 日本 - 中国'!S15)</f>
        <v/>
      </c>
      <c r="Y15" s="153" t="str">
        <f>IF('1) 日本 - 中国'!T15="", "", '1) 日本 - 中国'!T15)</f>
        <v/>
      </c>
      <c r="Z15" s="153">
        <f>IF('1) 日本 - 中国'!U15="", "", '1) 日本 - 中国'!U15)</f>
        <v>46301</v>
      </c>
      <c r="AA15" s="153"/>
      <c r="AB15" s="153">
        <f t="shared" si="2"/>
        <v>46306</v>
      </c>
      <c r="AC15" s="153"/>
      <c r="AD15" s="153"/>
      <c r="AE15" s="153">
        <f t="shared" si="3"/>
        <v>46314</v>
      </c>
    </row>
    <row r="16" spans="1:31" s="96" customFormat="1" ht="15" customHeight="1">
      <c r="A16" s="153" t="str">
        <f t="shared" si="0"/>
        <v/>
      </c>
      <c r="B16" s="153"/>
      <c r="C16" s="153"/>
      <c r="D16" s="153" t="str">
        <f t="shared" si="1"/>
        <v/>
      </c>
      <c r="E16" s="153"/>
      <c r="F16" s="6" t="str">
        <f>IF('1) 日本 - 中国'!A16="", "", '1) 日本 - 中国'!A16)</f>
        <v/>
      </c>
      <c r="G16" s="155" t="str">
        <f>IF('1) 日本 - 中国'!B16="", "", '1) 日本 - 中国'!B16)</f>
        <v/>
      </c>
      <c r="H16" s="147"/>
      <c r="I16" s="173"/>
      <c r="J16" s="172"/>
      <c r="K16" s="157"/>
      <c r="L16" s="153" t="str">
        <f>IF('1) 日本 - 中国'!G16="", "", '1) 日本 - 中国'!G16)</f>
        <v/>
      </c>
      <c r="M16" s="153" t="str">
        <f>IF('1) 日本 - 中国'!H16="", "", '1) 日本 - 中国'!H16)</f>
        <v/>
      </c>
      <c r="N16" s="153" t="str">
        <f>IF('1) 日本 - 中国'!I16="", "", '1) 日本 - 中国'!I16)</f>
        <v/>
      </c>
      <c r="O16" s="153" t="str">
        <f>IF('1) 日本 - 中国'!J16="", "", '1) 日本 - 中国'!J16)</f>
        <v/>
      </c>
      <c r="P16" s="153" t="str">
        <f>IF('1) 日本 - 中国'!K16="", "", '1) 日本 - 中国'!K16)</f>
        <v/>
      </c>
      <c r="Q16" s="153" t="str">
        <f>IF('1) 日本 - 中国'!L16="", "", '1) 日本 - 中国'!L16)</f>
        <v/>
      </c>
      <c r="R16" s="153" t="str">
        <f>IF('1) 日本 - 中国'!M16="", "", '1) 日本 - 中国'!M16)</f>
        <v/>
      </c>
      <c r="S16" s="153" t="str">
        <f>IF('1) 日本 - 中国'!N16="", "", '1) 日本 - 中国'!N16)</f>
        <v/>
      </c>
      <c r="T16" s="153" t="str">
        <f>IF('1) 日本 - 中国'!O16="", "", '1) 日本 - 中国'!O16)</f>
        <v/>
      </c>
      <c r="U16" s="153" t="str">
        <f>IF('1) 日本 - 中国'!P16="", "", '1) 日本 - 中国'!P16)</f>
        <v/>
      </c>
      <c r="V16" s="153" t="str">
        <f>IF('1) 日本 - 中国'!Q16="", "", '1) 日本 - 中国'!Q16)</f>
        <v/>
      </c>
      <c r="W16" s="153" t="str">
        <f>IF('1) 日本 - 中国'!R16="", "", '1) 日本 - 中国'!R16)</f>
        <v/>
      </c>
      <c r="X16" s="153" t="str">
        <f>IF('1) 日本 - 中国'!S16="", "", '1) 日本 - 中国'!S16)</f>
        <v/>
      </c>
      <c r="Y16" s="153" t="str">
        <f>IF('1) 日本 - 中国'!T16="", "", '1) 日本 - 中国'!T16)</f>
        <v/>
      </c>
      <c r="Z16" s="153" t="str">
        <f>IF('1) 日本 - 中国'!U16="", "", '1) 日本 - 中国'!U16)</f>
        <v/>
      </c>
      <c r="AA16" s="153"/>
      <c r="AB16" s="153" t="str">
        <f t="shared" si="2"/>
        <v/>
      </c>
      <c r="AC16" s="153"/>
      <c r="AD16" s="153"/>
      <c r="AE16" s="153" t="str">
        <f t="shared" si="3"/>
        <v/>
      </c>
    </row>
    <row r="17" spans="1:31" s="96" customFormat="1" ht="15" customHeight="1">
      <c r="A17" s="153" t="str">
        <f t="shared" ref="A17:A21" si="4">IF(D17="","",D17-8)</f>
        <v/>
      </c>
      <c r="B17" s="153"/>
      <c r="C17" s="153"/>
      <c r="D17" s="153" t="str">
        <f t="shared" ref="D17:D21" si="5">IF(M17="","",M17-5)</f>
        <v/>
      </c>
      <c r="E17" s="153"/>
      <c r="F17" s="6" t="str">
        <f>IF('1) 日本 - 中国'!A17="", "", '1) 日本 - 中国'!A17)</f>
        <v/>
      </c>
      <c r="G17" s="155" t="str">
        <f>IF('1) 日本 - 中国'!B17="", "", '1) 日本 - 中国'!B17)</f>
        <v/>
      </c>
      <c r="H17" s="147"/>
      <c r="I17" s="173"/>
      <c r="J17" s="172"/>
      <c r="K17" s="157"/>
      <c r="L17" s="153" t="str">
        <f>IF('1) 日本 - 中国'!G17="", "", '1) 日本 - 中国'!G17)</f>
        <v/>
      </c>
      <c r="M17" s="153" t="str">
        <f>IF('1) 日本 - 中国'!H17="", "", '1) 日本 - 中国'!H17)</f>
        <v/>
      </c>
      <c r="N17" s="153" t="str">
        <f>IF('1) 日本 - 中国'!I17="", "", '1) 日本 - 中国'!I17)</f>
        <v/>
      </c>
      <c r="O17" s="152" t="str">
        <f>IF('1) 日本 - 中国'!J17="", "", '1) 日本 - 中国'!J17)</f>
        <v/>
      </c>
      <c r="P17" s="153" t="str">
        <f>IF('1) 日本 - 中国'!K17="", "", '1) 日本 - 中国'!K17)</f>
        <v/>
      </c>
      <c r="Q17" s="153" t="str">
        <f>IF('1) 日本 - 中国'!L17="", "", '1) 日本 - 中国'!L17)</f>
        <v/>
      </c>
      <c r="R17" s="153" t="str">
        <f>IF('1) 日本 - 中国'!M17="", "", '1) 日本 - 中国'!M17)</f>
        <v/>
      </c>
      <c r="S17" s="153" t="str">
        <f>IF('1) 日本 - 中国'!N17="", "", '1) 日本 - 中国'!N17)</f>
        <v/>
      </c>
      <c r="T17" s="152" t="str">
        <f>IF('1) 日本 - 中国'!O17="", "", '1) 日本 - 中国'!O17)</f>
        <v/>
      </c>
      <c r="U17" s="153" t="str">
        <f>IF('1) 日本 - 中国'!P17="", "", '1) 日本 - 中国'!P17)</f>
        <v/>
      </c>
      <c r="V17" s="153" t="str">
        <f>IF('1) 日本 - 中国'!Q17="", "", '1) 日本 - 中国'!Q17)</f>
        <v/>
      </c>
      <c r="W17" s="153" t="str">
        <f>IF('1) 日本 - 中国'!R17="", "", '1) 日本 - 中国'!R17)</f>
        <v/>
      </c>
      <c r="X17" s="153" t="str">
        <f>IF('1) 日本 - 中国'!S17="", "", '1) 日本 - 中国'!S17)</f>
        <v/>
      </c>
      <c r="Y17" s="153" t="str">
        <f>IF('1) 日本 - 中国'!T17="", "", '1) 日本 - 中国'!T17)</f>
        <v/>
      </c>
      <c r="Z17" s="174" t="str">
        <f>IF('1) 日本 - 中国'!U17="", "", '1) 日本 - 中国'!U17)</f>
        <v/>
      </c>
      <c r="AA17" s="153"/>
      <c r="AB17" s="153" t="str">
        <f t="shared" si="2"/>
        <v/>
      </c>
      <c r="AC17" s="153"/>
      <c r="AD17" s="153"/>
      <c r="AE17" s="153" t="str">
        <f t="shared" si="3"/>
        <v/>
      </c>
    </row>
    <row r="18" spans="1:31" s="96" customFormat="1" ht="15" customHeight="1">
      <c r="A18" s="153" t="str">
        <f t="shared" si="4"/>
        <v/>
      </c>
      <c r="B18" s="153"/>
      <c r="C18" s="153"/>
      <c r="D18" s="153" t="str">
        <f t="shared" si="5"/>
        <v/>
      </c>
      <c r="E18" s="153"/>
      <c r="F18" s="6" t="str">
        <f>IF('1) 日本 - 中国'!A18="", "", '1) 日本 - 中国'!A18)</f>
        <v/>
      </c>
      <c r="G18" s="155" t="str">
        <f>IF('1) 日本 - 中国'!B18="", "", '1) 日本 - 中国'!B18)</f>
        <v/>
      </c>
      <c r="H18" s="147"/>
      <c r="I18" s="173"/>
      <c r="J18" s="172"/>
      <c r="K18" s="157"/>
      <c r="L18" s="153" t="str">
        <f>IF('1) 日本 - 中国'!G18="", "", '1) 日本 - 中国'!G18)</f>
        <v/>
      </c>
      <c r="M18" s="153" t="str">
        <f>IF('1) 日本 - 中国'!H18="", "", '1) 日本 - 中国'!H18)</f>
        <v/>
      </c>
      <c r="N18" s="153" t="str">
        <f>IF('1) 日本 - 中国'!I18="", "", '1) 日本 - 中国'!I18)</f>
        <v/>
      </c>
      <c r="O18" s="153" t="str">
        <f>IF('1) 日本 - 中国'!J18="", "", '1) 日本 - 中国'!J18)</f>
        <v/>
      </c>
      <c r="P18" s="153" t="str">
        <f>IF('1) 日本 - 中国'!K18="", "", '1) 日本 - 中国'!K18)</f>
        <v/>
      </c>
      <c r="Q18" s="153" t="str">
        <f>IF('1) 日本 - 中国'!L18="", "", '1) 日本 - 中国'!L18)</f>
        <v/>
      </c>
      <c r="R18" s="153" t="str">
        <f>IF('1) 日本 - 中国'!M18="", "", '1) 日本 - 中国'!M18)</f>
        <v/>
      </c>
      <c r="S18" s="153" t="str">
        <f>IF('1) 日本 - 中国'!N18="", "", '1) 日本 - 中国'!N18)</f>
        <v/>
      </c>
      <c r="T18" s="153" t="str">
        <f>IF('1) 日本 - 中国'!O18="", "", '1) 日本 - 中国'!O18)</f>
        <v/>
      </c>
      <c r="U18" s="153" t="str">
        <f>IF('1) 日本 - 中国'!P18="", "", '1) 日本 - 中国'!P18)</f>
        <v/>
      </c>
      <c r="V18" s="153" t="str">
        <f>IF('1) 日本 - 中国'!Q18="", "", '1) 日本 - 中国'!Q18)</f>
        <v/>
      </c>
      <c r="W18" s="153" t="str">
        <f>IF('1) 日本 - 中国'!R18="", "", '1) 日本 - 中国'!R18)</f>
        <v/>
      </c>
      <c r="X18" s="153" t="str">
        <f>IF('1) 日本 - 中国'!S18="", "", '1) 日本 - 中国'!S18)</f>
        <v/>
      </c>
      <c r="Y18" s="153" t="str">
        <f>IF('1) 日本 - 中国'!T18="", "", '1) 日本 - 中国'!T18)</f>
        <v/>
      </c>
      <c r="Z18" s="174" t="str">
        <f>IF('1) 日本 - 中国'!U18="", "", '1) 日本 - 中国'!U18)</f>
        <v/>
      </c>
      <c r="AA18" s="153"/>
      <c r="AB18" s="153" t="str">
        <f t="shared" si="2"/>
        <v/>
      </c>
      <c r="AC18" s="153"/>
      <c r="AD18" s="153"/>
      <c r="AE18" s="153" t="str">
        <f t="shared" si="3"/>
        <v/>
      </c>
    </row>
    <row r="19" spans="1:31" s="96" customFormat="1" ht="15" customHeight="1">
      <c r="A19" s="153" t="str">
        <f t="shared" si="4"/>
        <v/>
      </c>
      <c r="B19" s="153"/>
      <c r="C19" s="153"/>
      <c r="D19" s="153" t="str">
        <f t="shared" si="5"/>
        <v/>
      </c>
      <c r="E19" s="153"/>
      <c r="F19" s="6" t="str">
        <f>IF('1) 日本 - 中国'!A19="", "", '1) 日本 - 中国'!A19)</f>
        <v/>
      </c>
      <c r="G19" s="155" t="str">
        <f>IF('1) 日本 - 中国'!B19="", "", '1) 日本 - 中国'!B19)</f>
        <v/>
      </c>
      <c r="H19" s="147"/>
      <c r="I19" s="173"/>
      <c r="J19" s="172"/>
      <c r="K19" s="157"/>
      <c r="L19" s="153" t="str">
        <f>IF('1) 日本 - 中国'!G19="", "", '1) 日本 - 中国'!G19)</f>
        <v/>
      </c>
      <c r="M19" s="153" t="str">
        <f>IF('1) 日本 - 中国'!H19="", "", '1) 日本 - 中国'!H19)</f>
        <v/>
      </c>
      <c r="N19" s="153" t="str">
        <f>IF('1) 日本 - 中国'!I19="", "", '1) 日本 - 中国'!I19)</f>
        <v/>
      </c>
      <c r="O19" s="153" t="str">
        <f>IF('1) 日本 - 中国'!J19="", "", '1) 日本 - 中国'!J19)</f>
        <v/>
      </c>
      <c r="P19" s="153" t="str">
        <f>IF('1) 日本 - 中国'!K19="", "", '1) 日本 - 中国'!K19)</f>
        <v/>
      </c>
      <c r="Q19" s="153" t="str">
        <f>IF('1) 日本 - 中国'!L19="", "", '1) 日本 - 中国'!L19)</f>
        <v/>
      </c>
      <c r="R19" s="153" t="str">
        <f>IF('1) 日本 - 中国'!M19="", "", '1) 日本 - 中国'!M19)</f>
        <v/>
      </c>
      <c r="S19" s="153" t="str">
        <f>IF('1) 日本 - 中国'!N19="", "", '1) 日本 - 中国'!N19)</f>
        <v/>
      </c>
      <c r="T19" s="153" t="str">
        <f>IF('1) 日本 - 中国'!O19="", "", '1) 日本 - 中国'!O19)</f>
        <v/>
      </c>
      <c r="U19" s="153" t="str">
        <f>IF('1) 日本 - 中国'!P19="", "", '1) 日本 - 中国'!P19)</f>
        <v/>
      </c>
      <c r="V19" s="153" t="str">
        <f>IF('1) 日本 - 中国'!Q19="", "", '1) 日本 - 中国'!Q19)</f>
        <v/>
      </c>
      <c r="W19" s="153" t="str">
        <f>IF('1) 日本 - 中国'!R19="", "", '1) 日本 - 中国'!R19)</f>
        <v/>
      </c>
      <c r="X19" s="153" t="str">
        <f>IF('1) 日本 - 中国'!S19="", "", '1) 日本 - 中国'!S19)</f>
        <v/>
      </c>
      <c r="Y19" s="153" t="str">
        <f>IF('1) 日本 - 中国'!T19="", "", '1) 日本 - 中国'!T19)</f>
        <v/>
      </c>
      <c r="Z19" s="174" t="str">
        <f>IF('1) 日本 - 中国'!U19="", "", '1) 日本 - 中国'!U19)</f>
        <v/>
      </c>
      <c r="AA19" s="153"/>
      <c r="AB19" s="153" t="str">
        <f t="shared" si="2"/>
        <v/>
      </c>
      <c r="AC19" s="153"/>
      <c r="AD19" s="153"/>
      <c r="AE19" s="153" t="str">
        <f t="shared" si="3"/>
        <v/>
      </c>
    </row>
    <row r="20" spans="1:31" s="96" customFormat="1" ht="15" customHeight="1">
      <c r="A20" s="153" t="str">
        <f t="shared" si="4"/>
        <v/>
      </c>
      <c r="B20" s="153"/>
      <c r="C20" s="153"/>
      <c r="D20" s="153" t="str">
        <f t="shared" si="5"/>
        <v/>
      </c>
      <c r="E20" s="153"/>
      <c r="F20" s="6" t="str">
        <f>IF('1) 日本 - 中国'!A20="", "", '1) 日本 - 中国'!A20)</f>
        <v/>
      </c>
      <c r="G20" s="155" t="str">
        <f>IF('1) 日本 - 中国'!B20="", "", '1) 日本 - 中国'!B20)</f>
        <v/>
      </c>
      <c r="H20" s="147"/>
      <c r="I20" s="173"/>
      <c r="J20" s="172"/>
      <c r="K20" s="157"/>
      <c r="L20" s="153" t="str">
        <f>IF('1) 日本 - 中国'!G20="", "", '1) 日本 - 中国'!G20)</f>
        <v/>
      </c>
      <c r="M20" s="153" t="str">
        <f>IF('1) 日本 - 中国'!H20="", "", '1) 日本 - 中国'!H20)</f>
        <v/>
      </c>
      <c r="N20" s="153" t="str">
        <f>IF('1) 日本 - 中国'!I20="", "", '1) 日本 - 中国'!I20)</f>
        <v/>
      </c>
      <c r="O20" s="153" t="str">
        <f>IF('1) 日本 - 中国'!J20="", "", '1) 日本 - 中国'!J20)</f>
        <v/>
      </c>
      <c r="P20" s="153" t="str">
        <f>IF('1) 日本 - 中国'!K20="", "", '1) 日本 - 中国'!K20)</f>
        <v/>
      </c>
      <c r="Q20" s="153" t="str">
        <f>IF('1) 日本 - 中国'!L20="", "", '1) 日本 - 中国'!L20)</f>
        <v/>
      </c>
      <c r="R20" s="153" t="str">
        <f>IF('1) 日本 - 中国'!M20="", "", '1) 日本 - 中国'!M20)</f>
        <v/>
      </c>
      <c r="S20" s="153" t="str">
        <f>IF('1) 日本 - 中国'!N20="", "", '1) 日本 - 中国'!N20)</f>
        <v/>
      </c>
      <c r="T20" s="153" t="str">
        <f>IF('1) 日本 - 中国'!O20="", "", '1) 日本 - 中国'!O20)</f>
        <v/>
      </c>
      <c r="U20" s="153" t="str">
        <f>IF('1) 日本 - 中国'!P20="", "", '1) 日本 - 中国'!P20)</f>
        <v/>
      </c>
      <c r="V20" s="153" t="str">
        <f>IF('1) 日本 - 中国'!Q20="", "", '1) 日本 - 中国'!Q20)</f>
        <v/>
      </c>
      <c r="W20" s="153" t="str">
        <f>IF('1) 日本 - 中国'!R20="", "", '1) 日本 - 中国'!R20)</f>
        <v/>
      </c>
      <c r="X20" s="153" t="str">
        <f>IF('1) 日本 - 中国'!S20="", "", '1) 日本 - 中国'!S20)</f>
        <v/>
      </c>
      <c r="Y20" s="153" t="str">
        <f>IF('1) 日本 - 中国'!T20="", "", '1) 日本 - 中国'!T20)</f>
        <v/>
      </c>
      <c r="Z20" s="174" t="str">
        <f>IF('1) 日本 - 中国'!U20="", "", '1) 日本 - 中国'!U20)</f>
        <v/>
      </c>
      <c r="AA20" s="153"/>
      <c r="AB20" s="153" t="str">
        <f t="shared" si="2"/>
        <v/>
      </c>
      <c r="AC20" s="153"/>
      <c r="AD20" s="153"/>
      <c r="AE20" s="153" t="str">
        <f t="shared" si="3"/>
        <v/>
      </c>
    </row>
    <row r="21" spans="1:31" s="96" customFormat="1" ht="15" customHeight="1">
      <c r="A21" s="165" t="str">
        <f t="shared" si="4"/>
        <v/>
      </c>
      <c r="B21" s="165"/>
      <c r="C21" s="165"/>
      <c r="D21" s="165" t="str">
        <f t="shared" si="5"/>
        <v/>
      </c>
      <c r="E21" s="165"/>
      <c r="F21" s="159" t="str">
        <f>IF('1) 日本 - 中国'!A21="", "", '1) 日本 - 中国'!A21)</f>
        <v/>
      </c>
      <c r="G21" s="160" t="str">
        <f>IF('1) 日本 - 中国'!B21="", "", '1) 日本 - 中国'!B21)</f>
        <v/>
      </c>
      <c r="H21" s="161"/>
      <c r="I21" s="162"/>
      <c r="J21" s="163"/>
      <c r="K21" s="164"/>
      <c r="L21" s="165" t="str">
        <f>IF('1) 日本 - 中国'!G21="", "", '1) 日本 - 中国'!G21)</f>
        <v/>
      </c>
      <c r="M21" s="165" t="str">
        <f>IF('1) 日本 - 中国'!H21="", "", '1) 日本 - 中国'!H21)</f>
        <v/>
      </c>
      <c r="N21" s="165" t="str">
        <f>IF('1) 日本 - 中国'!I21="", "", '1) 日本 - 中国'!I21)</f>
        <v/>
      </c>
      <c r="O21" s="165" t="str">
        <f>IF('1) 日本 - 中国'!J21="", "", '1) 日本 - 中国'!J21)</f>
        <v/>
      </c>
      <c r="P21" s="165" t="str">
        <f>IF('1) 日本 - 中国'!K21="", "", '1) 日本 - 中国'!K21)</f>
        <v/>
      </c>
      <c r="Q21" s="165" t="str">
        <f>IF('1) 日本 - 中国'!L21="", "", '1) 日本 - 中国'!L21)</f>
        <v/>
      </c>
      <c r="R21" s="165" t="str">
        <f>IF('1) 日本 - 中国'!M21="", "", '1) 日本 - 中国'!M21)</f>
        <v/>
      </c>
      <c r="S21" s="165" t="str">
        <f>IF('1) 日本 - 中国'!N21="", "", '1) 日本 - 中国'!N21)</f>
        <v/>
      </c>
      <c r="T21" s="165" t="str">
        <f>IF('1) 日本 - 中国'!O21="", "", '1) 日本 - 中国'!O21)</f>
        <v/>
      </c>
      <c r="U21" s="165" t="str">
        <f>IF('1) 日本 - 中国'!P21="", "", '1) 日本 - 中国'!P21)</f>
        <v/>
      </c>
      <c r="V21" s="165" t="str">
        <f>IF('1) 日本 - 中国'!Q21="", "", '1) 日本 - 中国'!Q21)</f>
        <v/>
      </c>
      <c r="W21" s="165" t="str">
        <f>IF('1) 日本 - 中国'!R21="", "", '1) 日本 - 中国'!R21)</f>
        <v/>
      </c>
      <c r="X21" s="165" t="str">
        <f>IF('1) 日本 - 中国'!S21="", "", '1) 日本 - 中国'!S21)</f>
        <v/>
      </c>
      <c r="Y21" s="165" t="str">
        <f>IF('1) 日本 - 中国'!T21="", "", '1) 日本 - 中国'!T21)</f>
        <v/>
      </c>
      <c r="Z21" s="175" t="str">
        <f>IF('1) 日本 - 中国'!U21="", "", '1) 日本 - 中国'!U21)</f>
        <v/>
      </c>
      <c r="AA21" s="165"/>
      <c r="AB21" s="165" t="str">
        <f t="shared" si="2"/>
        <v/>
      </c>
      <c r="AC21" s="165"/>
      <c r="AD21" s="165"/>
      <c r="AE21" s="165" t="str">
        <f t="shared" si="3"/>
        <v/>
      </c>
    </row>
    <row r="22" spans="1:31" ht="15" customHeight="1">
      <c r="F22" s="31" t="s">
        <v>67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</row>
    <row r="23" spans="1:31" ht="15" customHeight="1">
      <c r="F23" s="96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</row>
    <row r="24" spans="1:31" ht="15" customHeight="1">
      <c r="A24" s="127" t="str">
        <f>A7</f>
        <v>日本 - 上海 - レムチャバン</v>
      </c>
      <c r="F24" s="127" t="s">
        <v>114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AB24" s="31"/>
    </row>
    <row r="25" spans="1:31" ht="15" customHeight="1">
      <c r="A25" s="39" t="str">
        <f>A8</f>
        <v>レムチャバン</v>
      </c>
      <c r="B25" s="39"/>
      <c r="C25" s="39"/>
      <c r="D25" s="39" t="str">
        <f>D8</f>
        <v>上海</v>
      </c>
      <c r="E25" s="39"/>
      <c r="F25" s="292" t="s">
        <v>6</v>
      </c>
      <c r="G25" s="272" t="s">
        <v>7</v>
      </c>
      <c r="H25" s="272" t="s">
        <v>8</v>
      </c>
      <c r="I25" s="281"/>
      <c r="J25" s="281"/>
      <c r="K25" s="282"/>
      <c r="L25" s="39"/>
      <c r="M25" s="39" t="str">
        <f>'1) 日本 - 中国'!H25</f>
        <v>上海</v>
      </c>
      <c r="N25" s="48"/>
      <c r="O25" s="39"/>
      <c r="P25" s="39"/>
      <c r="Q25" s="39" t="str">
        <f>'1) 日本 - 中国'!L25</f>
        <v>福山</v>
      </c>
      <c r="R25" s="49" t="str">
        <f>'1) 日本 - 中国'!M25</f>
        <v>水島</v>
      </c>
      <c r="S25" s="39" t="str">
        <f>'1) 日本 - 中国'!N25</f>
        <v>高松</v>
      </c>
      <c r="T25" s="49" t="str">
        <f>'1) 日本 - 中国'!O25</f>
        <v>広島（出島）</v>
      </c>
      <c r="U25" s="39" t="str">
        <f>'1) 日本 - 中国'!P25</f>
        <v>岩国</v>
      </c>
      <c r="V25" s="35"/>
      <c r="W25" s="35"/>
      <c r="X25" s="35"/>
      <c r="Y25" s="35"/>
      <c r="Z25" s="35" t="str">
        <f>'1) 日本 - 中国'!U25</f>
        <v>上海</v>
      </c>
      <c r="AA25" s="35"/>
      <c r="AB25" s="39" t="str">
        <f>AB8</f>
        <v>上海</v>
      </c>
      <c r="AC25" s="39"/>
      <c r="AD25" s="39"/>
      <c r="AE25" s="39" t="str">
        <f>AE8</f>
        <v>レムチャバン</v>
      </c>
    </row>
    <row r="26" spans="1:31" ht="15" customHeight="1">
      <c r="A26" s="50" t="str">
        <f>A9</f>
        <v>水/WED</v>
      </c>
      <c r="B26" s="50"/>
      <c r="C26" s="50"/>
      <c r="D26" s="50" t="str">
        <f>D9</f>
        <v>翌週木/THU</v>
      </c>
      <c r="E26" s="50"/>
      <c r="F26" s="292"/>
      <c r="G26" s="273"/>
      <c r="H26" s="273" t="s">
        <v>99</v>
      </c>
      <c r="I26" s="313"/>
      <c r="J26" s="285" t="s">
        <v>100</v>
      </c>
      <c r="K26" s="284"/>
      <c r="L26" s="50"/>
      <c r="M26" s="40" t="str">
        <f>'1) 日本 - 中国'!H26</f>
        <v>土/SAT</v>
      </c>
      <c r="N26" s="51"/>
      <c r="O26" s="40"/>
      <c r="P26" s="40"/>
      <c r="Q26" s="40" t="str">
        <f>'1) 日本 - 中国'!L26</f>
        <v>翌週火/TUE</v>
      </c>
      <c r="R26" s="51" t="str">
        <f>'1) 日本 - 中国'!M26</f>
        <v>火/TUE</v>
      </c>
      <c r="S26" s="40" t="str">
        <f>'1) 日本 - 中国'!N26</f>
        <v>火/TUE</v>
      </c>
      <c r="T26" s="51" t="str">
        <f>'1) 日本 - 中国'!O26</f>
        <v>水/WED</v>
      </c>
      <c r="U26" s="40" t="str">
        <f>'1) 日本 - 中国'!P26</f>
        <v>水/WED</v>
      </c>
      <c r="V26" s="36"/>
      <c r="W26" s="36"/>
      <c r="X26" s="36"/>
      <c r="Y26" s="36"/>
      <c r="Z26" s="36" t="str">
        <f>'1) 日本 - 中国'!U26</f>
        <v>土/SAT</v>
      </c>
      <c r="AA26" s="36"/>
      <c r="AB26" s="50" t="s">
        <v>134</v>
      </c>
      <c r="AC26" s="50"/>
      <c r="AD26" s="50"/>
      <c r="AE26" s="40" t="str">
        <f>AE9</f>
        <v>翌週月/MON</v>
      </c>
    </row>
    <row r="27" spans="1:31" s="31" customFormat="1" ht="15" customHeight="1">
      <c r="A27" s="130">
        <f t="shared" ref="A27:A38" si="6">IF(D27="","",D27-8)</f>
        <v>46246</v>
      </c>
      <c r="B27" s="177"/>
      <c r="C27" s="177"/>
      <c r="D27" s="130">
        <f t="shared" ref="D27:D36" si="7">IF(M27="","",M27-2)</f>
        <v>46254</v>
      </c>
      <c r="E27" s="177"/>
      <c r="F27" s="176">
        <f>IF('1) 日本 - 中国'!A27="", "", '1) 日本 - 中国'!A27)</f>
        <v>35</v>
      </c>
      <c r="G27" s="146" t="str">
        <f>IF('1) 日本 - 中国'!B27="", "", '1) 日本 - 中国'!B27)</f>
        <v>JI HANG</v>
      </c>
      <c r="H27" s="147">
        <f>IF('1) 日本 - 中国'!C27="", "", '1) 日本 - 中国'!C27)</f>
        <v>623</v>
      </c>
      <c r="I27" s="173" t="s">
        <v>77</v>
      </c>
      <c r="J27" s="172">
        <f>IF('1) 日本 - 中国'!E27="", "", '1) 日本 - 中国'!E27)</f>
        <v>623</v>
      </c>
      <c r="K27" s="157" t="s">
        <v>86</v>
      </c>
      <c r="L27" s="177" t="str">
        <f>IF('1) 日本 - 中国'!G27="", "", '1) 日本 - 中国'!G27)</f>
        <v/>
      </c>
      <c r="M27" s="130">
        <f>IF('1) 日本 - 中国'!H27="", "", '1) 日本 - 中国'!H27)</f>
        <v>46256</v>
      </c>
      <c r="N27" s="178" t="str">
        <f>IF('1) 日本 - 中国'!I27="", "", '1) 日本 - 中国'!I27)</f>
        <v/>
      </c>
      <c r="O27" s="130" t="str">
        <f>IF('1) 日本 - 中国'!J27="", "", '1) 日本 - 中国'!J27)</f>
        <v/>
      </c>
      <c r="P27" s="130" t="str">
        <f>IF('1) 日本 - 中国'!K27="", "", '1) 日本 - 中国'!K27)</f>
        <v/>
      </c>
      <c r="Q27" s="130">
        <f>IF('1) 日本 - 中国'!L27="", "", '1) 日本 - 中国'!L27)</f>
        <v>46259</v>
      </c>
      <c r="R27" s="178">
        <f>IF('1) 日本 - 中国'!M27="", "", '1) 日本 - 中国'!M27)</f>
        <v>46259</v>
      </c>
      <c r="S27" s="130">
        <f>IF('1) 日本 - 中国'!N27="", "", '1) 日本 - 中国'!N27)</f>
        <v>46259</v>
      </c>
      <c r="T27" s="178">
        <f>IF('1) 日本 - 中国'!O27="", "", '1) 日本 - 中国'!O27)</f>
        <v>46260</v>
      </c>
      <c r="U27" s="130">
        <f>IF('1) 日本 - 中国'!P27="", "", '1) 日本 - 中国'!P27)</f>
        <v>46260</v>
      </c>
      <c r="V27" s="130" t="str">
        <f>IF('1) 日本 - 中国'!Q27="", "", '1) 日本 - 中国'!Q27)</f>
        <v/>
      </c>
      <c r="W27" s="130" t="str">
        <f>IF('1) 日本 - 中国'!R27="", "", '1) 日本 - 中国'!R27)</f>
        <v/>
      </c>
      <c r="X27" s="179" t="str">
        <f>IF('1) 日本 - 中国'!S27="", "", '1) 日本 - 中国'!S27)</f>
        <v/>
      </c>
      <c r="Y27" s="179" t="str">
        <f>IF('1) 日本 - 中国'!T27="", "", '1) 日本 - 中国'!T27)</f>
        <v/>
      </c>
      <c r="Z27" s="130">
        <f>IF('1) 日本 - 中国'!U27="", "", '1) 日本 - 中国'!U27)</f>
        <v>46263</v>
      </c>
      <c r="AA27" s="179"/>
      <c r="AB27" s="130">
        <f t="shared" ref="AB27:AB38" si="8">IF(Z27="","",Z27+8)</f>
        <v>46271</v>
      </c>
      <c r="AC27" s="177"/>
      <c r="AD27" s="177"/>
      <c r="AE27" s="130">
        <f t="shared" ref="AE27:AE38" si="9">IF(AB27="","",AB27+8)</f>
        <v>46279</v>
      </c>
    </row>
    <row r="28" spans="1:31" s="31" customFormat="1" ht="15" customHeight="1">
      <c r="A28" s="153">
        <f t="shared" si="6"/>
        <v>46253</v>
      </c>
      <c r="B28" s="180"/>
      <c r="C28" s="180"/>
      <c r="D28" s="153">
        <f t="shared" si="7"/>
        <v>46261</v>
      </c>
      <c r="E28" s="180"/>
      <c r="F28" s="154">
        <f>IF('1) 日本 - 中国'!A28="", "", '1) 日本 - 中国'!A28)</f>
        <v>36</v>
      </c>
      <c r="G28" s="155" t="str">
        <f>IF('1) 日本 - 中国'!B28="", "", '1) 日本 - 中国'!B28)</f>
        <v>JI HANG</v>
      </c>
      <c r="H28" s="147">
        <f>IF('1) 日本 - 中国'!C28="", "", '1) 日本 - 中国'!C28)</f>
        <v>624</v>
      </c>
      <c r="I28" s="173" t="s">
        <v>77</v>
      </c>
      <c r="J28" s="172">
        <f>IF('1) 日本 - 中国'!E28="", "", '1) 日本 - 中国'!E28)</f>
        <v>624</v>
      </c>
      <c r="K28" s="157" t="s">
        <v>86</v>
      </c>
      <c r="L28" s="153" t="str">
        <f>IF('1) 日本 - 中国'!G28="", "", '1) 日本 - 中国'!G28)</f>
        <v/>
      </c>
      <c r="M28" s="153">
        <f>IF('1) 日本 - 中国'!H28="", "", '1) 日本 - 中国'!H28)</f>
        <v>46263</v>
      </c>
      <c r="N28" s="180" t="str">
        <f>IF('1) 日本 - 中国'!I28="", "", '1) 日本 - 中国'!I28)</f>
        <v/>
      </c>
      <c r="O28" s="153" t="str">
        <f>IF('1) 日本 - 中国'!J28="", "", '1) 日本 - 中国'!J28)</f>
        <v/>
      </c>
      <c r="P28" s="153" t="str">
        <f>IF('1) 日本 - 中国'!K28="", "", '1) 日本 - 中国'!K28)</f>
        <v/>
      </c>
      <c r="Q28" s="153">
        <f>IF('1) 日本 - 中国'!L28="", "", '1) 日本 - 中国'!L28)</f>
        <v>46266</v>
      </c>
      <c r="R28" s="7">
        <f>IF('1) 日本 - 中国'!M28="", "", '1) 日本 - 中国'!M28)</f>
        <v>46266</v>
      </c>
      <c r="S28" s="153">
        <f>IF('1) 日本 - 中国'!N28="", "", '1) 日本 - 中国'!N28)</f>
        <v>46266</v>
      </c>
      <c r="T28" s="181">
        <f>IF('1) 日本 - 中国'!O28="", "", '1) 日本 - 中国'!O28)</f>
        <v>46267</v>
      </c>
      <c r="U28" s="153">
        <f>IF('1) 日本 - 中国'!P28="", "", '1) 日本 - 中国'!P28)</f>
        <v>46267</v>
      </c>
      <c r="V28" s="153" t="str">
        <f>IF('1) 日本 - 中国'!Q28="", "", '1) 日本 - 中国'!Q28)</f>
        <v/>
      </c>
      <c r="W28" s="153" t="str">
        <f>IF('1) 日本 - 中国'!R28="", "", '1) 日本 - 中国'!R28)</f>
        <v/>
      </c>
      <c r="X28" s="181" t="str">
        <f>IF('1) 日本 - 中国'!S28="", "", '1) 日本 - 中国'!S28)</f>
        <v/>
      </c>
      <c r="Y28" s="181" t="str">
        <f>IF('1) 日本 - 中国'!T28="", "", '1) 日本 - 中国'!T28)</f>
        <v/>
      </c>
      <c r="Z28" s="153">
        <f>IF('1) 日本 - 中国'!U28="", "", '1) 日本 - 中国'!U28)</f>
        <v>46270</v>
      </c>
      <c r="AA28" s="181"/>
      <c r="AB28" s="153">
        <f t="shared" si="8"/>
        <v>46278</v>
      </c>
      <c r="AC28" s="180"/>
      <c r="AD28" s="180"/>
      <c r="AE28" s="153">
        <f t="shared" si="9"/>
        <v>46286</v>
      </c>
    </row>
    <row r="29" spans="1:31" s="31" customFormat="1" ht="15" customHeight="1">
      <c r="A29" s="153">
        <f t="shared" si="6"/>
        <v>46260</v>
      </c>
      <c r="B29" s="180"/>
      <c r="C29" s="180"/>
      <c r="D29" s="153">
        <f t="shared" si="7"/>
        <v>46268</v>
      </c>
      <c r="E29" s="180"/>
      <c r="F29" s="154">
        <f>IF('1) 日本 - 中国'!A29="", "", '1) 日本 - 中国'!A29)</f>
        <v>37</v>
      </c>
      <c r="G29" s="155" t="str">
        <f>IF('1) 日本 - 中国'!B29="", "", '1) 日本 - 中国'!B29)</f>
        <v>JI HANG</v>
      </c>
      <c r="H29" s="147">
        <f>IF('1) 日本 - 中国'!C29="", "", '1) 日本 - 中国'!C29)</f>
        <v>625</v>
      </c>
      <c r="I29" s="173" t="s">
        <v>77</v>
      </c>
      <c r="J29" s="172">
        <f>IF('1) 日本 - 中国'!E29="", "", '1) 日本 - 中国'!E29)</f>
        <v>625</v>
      </c>
      <c r="K29" s="157" t="s">
        <v>86</v>
      </c>
      <c r="L29" s="180" t="str">
        <f>IF('1) 日本 - 中国'!G29="", "", '1) 日本 - 中国'!G29)</f>
        <v/>
      </c>
      <c r="M29" s="153">
        <f>IF('1) 日本 - 中国'!H29="", "", '1) 日本 - 中国'!H29)</f>
        <v>46270</v>
      </c>
      <c r="N29" s="7" t="str">
        <f>IF('1) 日本 - 中国'!I29="", "", '1) 日本 - 中国'!I29)</f>
        <v/>
      </c>
      <c r="O29" s="153" t="str">
        <f>IF('1) 日本 - 中国'!J29="", "", '1) 日本 - 中国'!J29)</f>
        <v/>
      </c>
      <c r="P29" s="153" t="str">
        <f>IF('1) 日本 - 中国'!K29="", "", '1) 日本 - 中国'!K29)</f>
        <v/>
      </c>
      <c r="Q29" s="153">
        <f>IF('1) 日本 - 中国'!L29="", "", '1) 日本 - 中国'!L29)</f>
        <v>46273</v>
      </c>
      <c r="R29" s="7">
        <f>IF('1) 日本 - 中国'!M29="", "", '1) 日本 - 中国'!M29)</f>
        <v>46273</v>
      </c>
      <c r="S29" s="153">
        <f>IF('1) 日本 - 中国'!N29="", "", '1) 日本 - 中国'!N29)</f>
        <v>46273</v>
      </c>
      <c r="T29" s="7">
        <f>IF('1) 日本 - 中国'!O29="", "", '1) 日本 - 中国'!O29)</f>
        <v>46274</v>
      </c>
      <c r="U29" s="153">
        <f>IF('1) 日本 - 中国'!P29="", "", '1) 日本 - 中国'!P29)</f>
        <v>46274</v>
      </c>
      <c r="V29" s="153" t="str">
        <f>IF('1) 日本 - 中国'!Q29="", "", '1) 日本 - 中国'!Q29)</f>
        <v/>
      </c>
      <c r="W29" s="153" t="str">
        <f>IF('1) 日本 - 中国'!R29="", "", '1) 日本 - 中国'!R29)</f>
        <v/>
      </c>
      <c r="X29" s="153" t="str">
        <f>IF('1) 日本 - 中国'!S29="", "", '1) 日本 - 中国'!S29)</f>
        <v/>
      </c>
      <c r="Y29" s="153" t="str">
        <f>IF('1) 日本 - 中国'!T29="", "", '1) 日本 - 中国'!T29)</f>
        <v/>
      </c>
      <c r="Z29" s="153">
        <f>IF('1) 日本 - 中国'!U29="", "", '1) 日本 - 中国'!U29)</f>
        <v>46277</v>
      </c>
      <c r="AA29" s="153"/>
      <c r="AB29" s="153">
        <f t="shared" si="8"/>
        <v>46285</v>
      </c>
      <c r="AC29" s="180"/>
      <c r="AD29" s="180"/>
      <c r="AE29" s="153">
        <f t="shared" si="9"/>
        <v>46293</v>
      </c>
    </row>
    <row r="30" spans="1:31" s="31" customFormat="1" ht="15" customHeight="1">
      <c r="A30" s="153">
        <f t="shared" si="6"/>
        <v>46267</v>
      </c>
      <c r="B30" s="153"/>
      <c r="C30" s="153"/>
      <c r="D30" s="153">
        <f t="shared" si="7"/>
        <v>46275</v>
      </c>
      <c r="E30" s="153"/>
      <c r="F30" s="154">
        <f>IF('1) 日本 - 中国'!A30="", "", '1) 日本 - 中国'!A30)</f>
        <v>38</v>
      </c>
      <c r="G30" s="155" t="str">
        <f>IF('1) 日本 - 中国'!B30="", "", '1) 日本 - 中国'!B30)</f>
        <v>JI HANG</v>
      </c>
      <c r="H30" s="147">
        <f>IF('1) 日本 - 中国'!C30="", "", '1) 日本 - 中国'!C30)</f>
        <v>626</v>
      </c>
      <c r="I30" s="173" t="s">
        <v>77</v>
      </c>
      <c r="J30" s="172">
        <f>IF('1) 日本 - 中国'!E30="", "", '1) 日本 - 中国'!E30)</f>
        <v>626</v>
      </c>
      <c r="K30" s="157" t="s">
        <v>86</v>
      </c>
      <c r="L30" s="153" t="str">
        <f>IF('1) 日本 - 中国'!G30="", "", '1) 日本 - 中国'!G30)</f>
        <v/>
      </c>
      <c r="M30" s="153">
        <f>IF('1) 日本 - 中国'!H30="", "", '1) 日本 - 中国'!H30)</f>
        <v>46277</v>
      </c>
      <c r="N30" s="180" t="str">
        <f>IF('1) 日本 - 中国'!I30="", "", '1) 日本 - 中国'!I30)</f>
        <v/>
      </c>
      <c r="O30" s="153" t="str">
        <f>IF('1) 日本 - 中国'!J30="", "", '1) 日本 - 中国'!J30)</f>
        <v/>
      </c>
      <c r="P30" s="153" t="str">
        <f>IF('1) 日本 - 中国'!K30="", "", '1) 日本 - 中国'!K30)</f>
        <v/>
      </c>
      <c r="Q30" s="153">
        <f>IF('1) 日本 - 中国'!L30="", "", '1) 日本 - 中国'!L30)</f>
        <v>46280</v>
      </c>
      <c r="R30" s="7">
        <f>IF('1) 日本 - 中国'!M30="", "", '1) 日本 - 中国'!M30)</f>
        <v>46280</v>
      </c>
      <c r="S30" s="153">
        <f>IF('1) 日本 - 中国'!N30="", "", '1) 日本 - 中国'!N30)</f>
        <v>46280</v>
      </c>
      <c r="T30" s="7">
        <f>IF('1) 日本 - 中国'!O30="", "", '1) 日本 - 中国'!O30)</f>
        <v>46281</v>
      </c>
      <c r="U30" s="153">
        <f>IF('1) 日本 - 中国'!P30="", "", '1) 日本 - 中国'!P30)</f>
        <v>46281</v>
      </c>
      <c r="V30" s="153" t="str">
        <f>IF('1) 日本 - 中国'!Q30="", "", '1) 日本 - 中国'!Q30)</f>
        <v/>
      </c>
      <c r="W30" s="153" t="str">
        <f>IF('1) 日本 - 中国'!R30="", "", '1) 日本 - 中国'!R30)</f>
        <v/>
      </c>
      <c r="X30" s="153" t="str">
        <f>IF('1) 日本 - 中国'!S30="", "", '1) 日本 - 中国'!S30)</f>
        <v/>
      </c>
      <c r="Y30" s="153" t="str">
        <f>IF('1) 日本 - 中国'!T30="", "", '1) 日本 - 中国'!T30)</f>
        <v/>
      </c>
      <c r="Z30" s="153">
        <f>IF('1) 日本 - 中国'!U30="", "", '1) 日本 - 中国'!U30)</f>
        <v>46284</v>
      </c>
      <c r="AA30" s="153"/>
      <c r="AB30" s="153">
        <f t="shared" si="8"/>
        <v>46292</v>
      </c>
      <c r="AC30" s="153"/>
      <c r="AD30" s="153"/>
      <c r="AE30" s="153">
        <f t="shared" si="9"/>
        <v>46300</v>
      </c>
    </row>
    <row r="31" spans="1:31" s="31" customFormat="1" ht="15" customHeight="1">
      <c r="A31" s="180">
        <f t="shared" si="6"/>
        <v>46274</v>
      </c>
      <c r="B31" s="180"/>
      <c r="C31" s="180"/>
      <c r="D31" s="180">
        <f t="shared" si="7"/>
        <v>46282</v>
      </c>
      <c r="E31" s="180"/>
      <c r="F31" s="6">
        <f>IF('1) 日本 - 中国'!A31="", "", '1) 日本 - 中国'!A31)</f>
        <v>39</v>
      </c>
      <c r="G31" s="155" t="str">
        <f>IF('1) 日本 - 中国'!B31="", "", '1) 日本 - 中国'!B31)</f>
        <v>JI HANG</v>
      </c>
      <c r="H31" s="147">
        <f>IF('1) 日本 - 中国'!C31="", "", '1) 日本 - 中国'!C31)</f>
        <v>627</v>
      </c>
      <c r="I31" s="173" t="s">
        <v>77</v>
      </c>
      <c r="J31" s="172">
        <f>IF('1) 日本 - 中国'!E31="", "", '1) 日本 - 中国'!E31)</f>
        <v>627</v>
      </c>
      <c r="K31" s="157" t="s">
        <v>86</v>
      </c>
      <c r="L31" s="180" t="str">
        <f>IF('1) 日本 - 中国'!G31="", "", '1) 日本 - 中国'!G31)</f>
        <v/>
      </c>
      <c r="M31" s="153">
        <f>IF('1) 日本 - 中国'!H31="", "", '1) 日本 - 中国'!H31)</f>
        <v>46284</v>
      </c>
      <c r="N31" s="8" t="str">
        <f>IF('1) 日本 - 中国'!I31="", "", '1) 日本 - 中国'!I31)</f>
        <v/>
      </c>
      <c r="O31" s="182" t="str">
        <f>IF('1) 日本 - 中国'!J31="", "", '1) 日本 - 中国'!J31)</f>
        <v/>
      </c>
      <c r="P31" s="182" t="str">
        <f>IF('1) 日本 - 中国'!K31="", "", '1) 日本 - 中国'!K31)</f>
        <v/>
      </c>
      <c r="Q31" s="153">
        <f>IF('1) 日本 - 中国'!L31="", "", '1) 日本 - 中国'!L31)</f>
        <v>46287</v>
      </c>
      <c r="R31" s="7">
        <f>IF('1) 日本 - 中国'!M31="", "", '1) 日本 - 中国'!M31)</f>
        <v>46287</v>
      </c>
      <c r="S31" s="153">
        <f>IF('1) 日本 - 中国'!N31="", "", '1) 日本 - 中国'!N31)</f>
        <v>46287</v>
      </c>
      <c r="T31" s="7">
        <f>IF('1) 日本 - 中国'!O31="", "", '1) 日本 - 中国'!O31)</f>
        <v>46288</v>
      </c>
      <c r="U31" s="153">
        <f>IF('1) 日本 - 中国'!P31="", "", '1) 日本 - 中国'!P31)</f>
        <v>46288</v>
      </c>
      <c r="V31" s="153" t="str">
        <f>IF('1) 日本 - 中国'!Q31="", "", '1) 日本 - 中国'!Q31)</f>
        <v/>
      </c>
      <c r="W31" s="153" t="str">
        <f>IF('1) 日本 - 中国'!R31="", "", '1) 日本 - 中国'!R31)</f>
        <v/>
      </c>
      <c r="X31" s="181" t="str">
        <f>IF('1) 日本 - 中国'!S31="", "", '1) 日本 - 中国'!S31)</f>
        <v/>
      </c>
      <c r="Y31" s="181" t="str">
        <f>IF('1) 日本 - 中国'!T31="", "", '1) 日本 - 中国'!T31)</f>
        <v/>
      </c>
      <c r="Z31" s="181">
        <f>IF('1) 日本 - 中国'!U31="", "", '1) 日本 - 中国'!U31)</f>
        <v>46291</v>
      </c>
      <c r="AA31" s="181"/>
      <c r="AB31" s="180">
        <f t="shared" si="8"/>
        <v>46299</v>
      </c>
      <c r="AC31" s="180"/>
      <c r="AD31" s="180"/>
      <c r="AE31" s="153">
        <f t="shared" si="9"/>
        <v>46307</v>
      </c>
    </row>
    <row r="32" spans="1:31" s="31" customFormat="1" ht="15" customHeight="1">
      <c r="A32" s="180">
        <f t="shared" si="6"/>
        <v>46281</v>
      </c>
      <c r="B32" s="180"/>
      <c r="C32" s="180"/>
      <c r="D32" s="180">
        <f t="shared" si="7"/>
        <v>46289</v>
      </c>
      <c r="E32" s="180"/>
      <c r="F32" s="6">
        <f>IF('1) 日本 - 中国'!A32="", "", '1) 日本 - 中国'!A32)</f>
        <v>40</v>
      </c>
      <c r="G32" s="155" t="str">
        <f>IF('1) 日本 - 中国'!B32="", "", '1) 日本 - 中国'!B32)</f>
        <v>JI HANG</v>
      </c>
      <c r="H32" s="147">
        <f>IF('1) 日本 - 中国'!C32="", "", '1) 日本 - 中国'!C32)</f>
        <v>628</v>
      </c>
      <c r="I32" s="173" t="s">
        <v>77</v>
      </c>
      <c r="J32" s="172">
        <f>IF('1) 日本 - 中国'!E32="", "", '1) 日本 - 中国'!E32)</f>
        <v>628</v>
      </c>
      <c r="K32" s="157" t="s">
        <v>86</v>
      </c>
      <c r="L32" s="180" t="str">
        <f>IF('1) 日本 - 中国'!G32="", "", '1) 日本 - 中国'!G32)</f>
        <v/>
      </c>
      <c r="M32" s="153">
        <f>IF('1) 日本 - 中国'!H32="", "", '1) 日本 - 中国'!H32)</f>
        <v>46291</v>
      </c>
      <c r="N32" s="8" t="str">
        <f>IF('1) 日本 - 中国'!I32="", "", '1) 日本 - 中国'!I32)</f>
        <v/>
      </c>
      <c r="O32" s="182" t="str">
        <f>IF('1) 日本 - 中国'!J32="", "", '1) 日本 - 中国'!J32)</f>
        <v/>
      </c>
      <c r="P32" s="182" t="str">
        <f>IF('1) 日本 - 中国'!K32="", "", '1) 日本 - 中国'!K32)</f>
        <v/>
      </c>
      <c r="Q32" s="153">
        <f>IF('1) 日本 - 中国'!L32="", "", '1) 日本 - 中国'!L32)</f>
        <v>46294</v>
      </c>
      <c r="R32" s="7">
        <f>IF('1) 日本 - 中国'!M32="", "", '1) 日本 - 中国'!M32)</f>
        <v>46294</v>
      </c>
      <c r="S32" s="153">
        <f>IF('1) 日本 - 中国'!N32="", "", '1) 日本 - 中国'!N32)</f>
        <v>46294</v>
      </c>
      <c r="T32" s="7">
        <f>IF('1) 日本 - 中国'!O32="", "", '1) 日本 - 中国'!O32)</f>
        <v>46295</v>
      </c>
      <c r="U32" s="153">
        <f>IF('1) 日本 - 中国'!P32="", "", '1) 日本 - 中国'!P32)</f>
        <v>46295</v>
      </c>
      <c r="V32" s="153" t="str">
        <f>IF('1) 日本 - 中国'!Q32="", "", '1) 日本 - 中国'!Q32)</f>
        <v/>
      </c>
      <c r="W32" s="153" t="str">
        <f>IF('1) 日本 - 中国'!R32="", "", '1) 日本 - 中国'!R32)</f>
        <v/>
      </c>
      <c r="X32" s="181" t="str">
        <f>IF('1) 日本 - 中国'!S32="", "", '1) 日本 - 中国'!S32)</f>
        <v/>
      </c>
      <c r="Y32" s="181" t="str">
        <f>IF('1) 日本 - 中国'!T32="", "", '1) 日本 - 中国'!T32)</f>
        <v/>
      </c>
      <c r="Z32" s="181">
        <f>IF('1) 日本 - 中国'!U32="", "", '1) 日本 - 中国'!U32)</f>
        <v>46298</v>
      </c>
      <c r="AA32" s="181"/>
      <c r="AB32" s="180">
        <f t="shared" si="8"/>
        <v>46306</v>
      </c>
      <c r="AC32" s="180"/>
      <c r="AD32" s="180"/>
      <c r="AE32" s="153">
        <f t="shared" si="9"/>
        <v>46314</v>
      </c>
    </row>
    <row r="33" spans="1:31" s="96" customFormat="1" ht="15" customHeight="1">
      <c r="A33" s="180">
        <f t="shared" si="6"/>
        <v>46288</v>
      </c>
      <c r="B33" s="180"/>
      <c r="C33" s="180"/>
      <c r="D33" s="180">
        <f t="shared" si="7"/>
        <v>46296</v>
      </c>
      <c r="E33" s="180"/>
      <c r="F33" s="154">
        <f>IF('1) 日本 - 中国'!A33="", "", '1) 日本 - 中国'!A33)</f>
        <v>41</v>
      </c>
      <c r="G33" s="155" t="str">
        <f>IF('1) 日本 - 中国'!B33="", "", '1) 日本 - 中国'!B33)</f>
        <v>JI HANG</v>
      </c>
      <c r="H33" s="147">
        <f>IF('1) 日本 - 中国'!C33="", "", '1) 日本 - 中国'!C33)</f>
        <v>629</v>
      </c>
      <c r="I33" s="173" t="s">
        <v>77</v>
      </c>
      <c r="J33" s="172">
        <f>IF('1) 日本 - 中国'!E33="", "", '1) 日本 - 中国'!E33)</f>
        <v>629</v>
      </c>
      <c r="K33" s="157" t="s">
        <v>86</v>
      </c>
      <c r="L33" s="180" t="str">
        <f>IF('1) 日本 - 中国'!G33="", "", '1) 日本 - 中国'!G33)</f>
        <v/>
      </c>
      <c r="M33" s="153">
        <f>IF('1) 日本 - 中国'!H33="", "", '1) 日本 - 中国'!H33)</f>
        <v>46298</v>
      </c>
      <c r="N33" s="8" t="str">
        <f>IF('1) 日本 - 中国'!I33="", "", '1) 日本 - 中国'!I33)</f>
        <v/>
      </c>
      <c r="O33" s="182" t="str">
        <f>IF('1) 日本 - 中国'!J33="", "", '1) 日本 - 中国'!J33)</f>
        <v/>
      </c>
      <c r="P33" s="182" t="str">
        <f>IF('1) 日本 - 中国'!K33="", "", '1) 日本 - 中国'!K33)</f>
        <v/>
      </c>
      <c r="Q33" s="153">
        <f>IF('1) 日本 - 中国'!L33="", "", '1) 日本 - 中国'!L33)</f>
        <v>46301</v>
      </c>
      <c r="R33" s="7">
        <f>IF('1) 日本 - 中国'!M33="", "", '1) 日本 - 中国'!M33)</f>
        <v>46301</v>
      </c>
      <c r="S33" s="153">
        <f>IF('1) 日本 - 中国'!N33="", "", '1) 日本 - 中国'!N33)</f>
        <v>46301</v>
      </c>
      <c r="T33" s="7">
        <f>IF('1) 日本 - 中国'!O33="", "", '1) 日本 - 中国'!O33)</f>
        <v>46302</v>
      </c>
      <c r="U33" s="153">
        <f>IF('1) 日本 - 中国'!P33="", "", '1) 日本 - 中国'!P33)</f>
        <v>46302</v>
      </c>
      <c r="V33" s="153" t="str">
        <f>IF('1) 日本 - 中国'!Q33="", "", '1) 日本 - 中国'!Q33)</f>
        <v/>
      </c>
      <c r="W33" s="153" t="str">
        <f>IF('1) 日本 - 中国'!R33="", "", '1) 日本 - 中国'!R33)</f>
        <v/>
      </c>
      <c r="X33" s="181" t="str">
        <f>IF('1) 日本 - 中国'!S33="", "", '1) 日本 - 中国'!S33)</f>
        <v/>
      </c>
      <c r="Y33" s="181" t="str">
        <f>IF('1) 日本 - 中国'!T33="", "", '1) 日本 - 中国'!T33)</f>
        <v/>
      </c>
      <c r="Z33" s="181">
        <f>IF('1) 日本 - 中国'!U33="", "", '1) 日本 - 中国'!U33)</f>
        <v>46305</v>
      </c>
      <c r="AA33" s="181"/>
      <c r="AB33" s="180">
        <f t="shared" si="8"/>
        <v>46313</v>
      </c>
      <c r="AC33" s="180"/>
      <c r="AD33" s="180"/>
      <c r="AE33" s="153">
        <f t="shared" si="9"/>
        <v>46321</v>
      </c>
    </row>
    <row r="34" spans="1:31" s="96" customFormat="1" ht="15" customHeight="1">
      <c r="A34" s="180" t="str">
        <f t="shared" si="6"/>
        <v/>
      </c>
      <c r="B34" s="180"/>
      <c r="C34" s="180"/>
      <c r="D34" s="180" t="str">
        <f t="shared" si="7"/>
        <v/>
      </c>
      <c r="E34" s="180"/>
      <c r="F34" s="154" t="str">
        <f>IF('1) 日本 - 中国'!A34="", "", '1) 日本 - 中国'!A34)</f>
        <v/>
      </c>
      <c r="G34" s="155" t="str">
        <f>IF('1) 日本 - 中国'!B34="", "", '1) 日本 - 中国'!B34)</f>
        <v/>
      </c>
      <c r="H34" s="147"/>
      <c r="I34" s="173"/>
      <c r="J34" s="172"/>
      <c r="K34" s="157"/>
      <c r="L34" s="180" t="str">
        <f>IF('1) 日本 - 中国'!G34="", "", '1) 日本 - 中国'!G34)</f>
        <v/>
      </c>
      <c r="M34" s="153" t="str">
        <f>IF('1) 日本 - 中国'!H34="", "", '1) 日本 - 中国'!H34)</f>
        <v/>
      </c>
      <c r="N34" s="8" t="str">
        <f>IF('1) 日本 - 中国'!I34="", "", '1) 日本 - 中国'!I34)</f>
        <v/>
      </c>
      <c r="O34" s="182" t="str">
        <f>IF('1) 日本 - 中国'!J34="", "", '1) 日本 - 中国'!J34)</f>
        <v/>
      </c>
      <c r="P34" s="153" t="str">
        <f>IF('1) 日本 - 中国'!K34="", "", '1) 日本 - 中国'!K34)</f>
        <v/>
      </c>
      <c r="Q34" s="153" t="str">
        <f>IF('1) 日本 - 中国'!L34="", "", '1) 日本 - 中国'!L34)</f>
        <v/>
      </c>
      <c r="R34" s="7" t="str">
        <f>IF('1) 日本 - 中国'!M34="", "", '1) 日本 - 中国'!M34)</f>
        <v/>
      </c>
      <c r="S34" s="153" t="str">
        <f>IF('1) 日本 - 中国'!N34="", "", '1) 日本 - 中国'!N34)</f>
        <v/>
      </c>
      <c r="T34" s="7" t="str">
        <f>IF('1) 日本 - 中国'!O34="", "", '1) 日本 - 中国'!O34)</f>
        <v/>
      </c>
      <c r="U34" s="153" t="str">
        <f>IF('1) 日本 - 中国'!P34="", "", '1) 日本 - 中国'!P34)</f>
        <v/>
      </c>
      <c r="V34" s="153" t="str">
        <f>IF('1) 日本 - 中国'!Q34="", "", '1) 日本 - 中国'!Q34)</f>
        <v/>
      </c>
      <c r="W34" s="153" t="str">
        <f>IF('1) 日本 - 中国'!R34="", "", '1) 日本 - 中国'!R34)</f>
        <v/>
      </c>
      <c r="X34" s="153" t="str">
        <f>IF('1) 日本 - 中国'!S34="", "", '1) 日本 - 中国'!S34)</f>
        <v/>
      </c>
      <c r="Y34" s="153" t="str">
        <f>IF('1) 日本 - 中国'!T34="", "", '1) 日本 - 中国'!T34)</f>
        <v/>
      </c>
      <c r="Z34" s="153" t="str">
        <f>IF('1) 日本 - 中国'!U34="", "", '1) 日本 - 中国'!U34)</f>
        <v/>
      </c>
      <c r="AA34" s="181"/>
      <c r="AB34" s="180" t="str">
        <f t="shared" si="8"/>
        <v/>
      </c>
      <c r="AC34" s="180"/>
      <c r="AD34" s="180"/>
      <c r="AE34" s="153" t="str">
        <f t="shared" si="9"/>
        <v/>
      </c>
    </row>
    <row r="35" spans="1:31" s="96" customFormat="1" ht="15" customHeight="1">
      <c r="A35" s="180" t="str">
        <f t="shared" si="6"/>
        <v/>
      </c>
      <c r="B35" s="180"/>
      <c r="C35" s="180"/>
      <c r="D35" s="180" t="str">
        <f t="shared" si="7"/>
        <v/>
      </c>
      <c r="E35" s="180"/>
      <c r="F35" s="6" t="str">
        <f>IF('1) 日本 - 中国'!A35="", "", '1) 日本 - 中国'!A35)</f>
        <v/>
      </c>
      <c r="G35" s="155" t="str">
        <f>IF('1) 日本 - 中国'!B35="", "", '1) 日本 - 中国'!B35)</f>
        <v/>
      </c>
      <c r="H35" s="147"/>
      <c r="I35" s="173"/>
      <c r="J35" s="172"/>
      <c r="K35" s="157"/>
      <c r="L35" s="180" t="str">
        <f>IF('1) 日本 - 中国'!G35="", "", '1) 日本 - 中国'!G35)</f>
        <v/>
      </c>
      <c r="M35" s="153" t="str">
        <f>IF('1) 日本 - 中国'!H35="", "", '1) 日本 - 中国'!H35)</f>
        <v/>
      </c>
      <c r="N35" s="8" t="str">
        <f>IF('1) 日本 - 中国'!I35="", "", '1) 日本 - 中国'!I35)</f>
        <v/>
      </c>
      <c r="O35" s="182" t="str">
        <f>IF('1) 日本 - 中国'!J35="", "", '1) 日本 - 中国'!J35)</f>
        <v/>
      </c>
      <c r="P35" s="153" t="str">
        <f>IF('1) 日本 - 中国'!K35="", "", '1) 日本 - 中国'!K35)</f>
        <v/>
      </c>
      <c r="Q35" s="153" t="str">
        <f>IF('1) 日本 - 中国'!L35="", "", '1) 日本 - 中国'!L35)</f>
        <v/>
      </c>
      <c r="R35" s="7" t="str">
        <f>IF('1) 日本 - 中国'!M35="", "", '1) 日本 - 中国'!M35)</f>
        <v/>
      </c>
      <c r="S35" s="153" t="str">
        <f>IF('1) 日本 - 中国'!N35="", "", '1) 日本 - 中国'!N35)</f>
        <v/>
      </c>
      <c r="T35" s="7" t="str">
        <f>IF('1) 日本 - 中国'!O35="", "", '1) 日本 - 中国'!O35)</f>
        <v/>
      </c>
      <c r="U35" s="153" t="str">
        <f>IF('1) 日本 - 中国'!P35="", "", '1) 日本 - 中国'!P35)</f>
        <v/>
      </c>
      <c r="V35" s="153" t="str">
        <f>IF('1) 日本 - 中国'!Q35="", "", '1) 日本 - 中国'!Q35)</f>
        <v/>
      </c>
      <c r="W35" s="153" t="str">
        <f>IF('1) 日本 - 中国'!R35="", "", '1) 日本 - 中国'!R35)</f>
        <v/>
      </c>
      <c r="X35" s="181" t="str">
        <f>IF('1) 日本 - 中国'!S35="", "", '1) 日本 - 中国'!S35)</f>
        <v/>
      </c>
      <c r="Y35" s="181" t="str">
        <f>IF('1) 日本 - 中国'!T35="", "", '1) 日本 - 中国'!T35)</f>
        <v/>
      </c>
      <c r="Z35" s="181" t="str">
        <f>IF('1) 日本 - 中国'!U35="", "", '1) 日本 - 中国'!U35)</f>
        <v/>
      </c>
      <c r="AA35" s="153"/>
      <c r="AB35" s="180" t="str">
        <f t="shared" si="8"/>
        <v/>
      </c>
      <c r="AC35" s="180"/>
      <c r="AD35" s="180"/>
      <c r="AE35" s="153" t="str">
        <f t="shared" si="9"/>
        <v/>
      </c>
    </row>
    <row r="36" spans="1:31" s="96" customFormat="1" ht="15" customHeight="1">
      <c r="A36" s="153" t="str">
        <f t="shared" si="6"/>
        <v/>
      </c>
      <c r="B36" s="153"/>
      <c r="C36" s="153"/>
      <c r="D36" s="153" t="str">
        <f t="shared" si="7"/>
        <v/>
      </c>
      <c r="E36" s="153"/>
      <c r="F36" s="154" t="str">
        <f>IF('1) 日本 - 中国'!A36="", "", '1) 日本 - 中国'!A36)</f>
        <v/>
      </c>
      <c r="G36" s="155" t="str">
        <f>IF('1) 日本 - 中国'!B36="", "", '1) 日本 - 中国'!B36)</f>
        <v/>
      </c>
      <c r="H36" s="147"/>
      <c r="I36" s="173"/>
      <c r="J36" s="172"/>
      <c r="K36" s="157"/>
      <c r="L36" s="180" t="str">
        <f>IF('1) 日本 - 中国'!G36="", "", '1) 日本 - 中国'!G36)</f>
        <v/>
      </c>
      <c r="M36" s="153" t="str">
        <f>IF('1) 日本 - 中国'!H36="", "", '1) 日本 - 中国'!H36)</f>
        <v/>
      </c>
      <c r="N36" s="8" t="str">
        <f>IF('1) 日本 - 中国'!I36="", "", '1) 日本 - 中国'!I36)</f>
        <v/>
      </c>
      <c r="O36" s="182" t="str">
        <f>IF('1) 日本 - 中国'!J36="", "", '1) 日本 - 中国'!J36)</f>
        <v/>
      </c>
      <c r="P36" s="153" t="str">
        <f>IF('1) 日本 - 中国'!K36="", "", '1) 日本 - 中国'!K36)</f>
        <v/>
      </c>
      <c r="Q36" s="153" t="str">
        <f>IF('1) 日本 - 中国'!L36="", "", '1) 日本 - 中国'!L36)</f>
        <v/>
      </c>
      <c r="R36" s="7" t="str">
        <f>IF('1) 日本 - 中国'!M36="", "", '1) 日本 - 中国'!M36)</f>
        <v/>
      </c>
      <c r="S36" s="153" t="str">
        <f>IF('1) 日本 - 中国'!N36="", "", '1) 日本 - 中国'!N36)</f>
        <v/>
      </c>
      <c r="T36" s="7" t="str">
        <f>IF('1) 日本 - 中国'!O36="", "", '1) 日本 - 中国'!O36)</f>
        <v/>
      </c>
      <c r="U36" s="153" t="str">
        <f>IF('1) 日本 - 中国'!P36="", "", '1) 日本 - 中国'!P36)</f>
        <v/>
      </c>
      <c r="V36" s="153" t="str">
        <f>IF('1) 日本 - 中国'!Q36="", "", '1) 日本 - 中国'!Q36)</f>
        <v/>
      </c>
      <c r="W36" s="153" t="str">
        <f>IF('1) 日本 - 中国'!R36="", "", '1) 日本 - 中国'!R36)</f>
        <v/>
      </c>
      <c r="X36" s="153" t="str">
        <f>IF('1) 日本 - 中国'!S36="", "", '1) 日本 - 中国'!S36)</f>
        <v/>
      </c>
      <c r="Y36" s="153" t="str">
        <f>IF('1) 日本 - 中国'!T36="", "", '1) 日本 - 中国'!T36)</f>
        <v/>
      </c>
      <c r="Z36" s="153" t="str">
        <f>IF('1) 日本 - 中国'!U36="", "", '1) 日本 - 中国'!U36)</f>
        <v/>
      </c>
      <c r="AA36" s="153"/>
      <c r="AB36" s="153" t="str">
        <f t="shared" si="8"/>
        <v/>
      </c>
      <c r="AC36" s="153"/>
      <c r="AD36" s="153"/>
      <c r="AE36" s="153" t="str">
        <f t="shared" si="9"/>
        <v/>
      </c>
    </row>
    <row r="37" spans="1:31" s="96" customFormat="1" ht="15" customHeight="1">
      <c r="A37" s="180" t="str">
        <f t="shared" si="6"/>
        <v/>
      </c>
      <c r="B37" s="180"/>
      <c r="C37" s="180"/>
      <c r="D37" s="180" t="str">
        <f t="shared" ref="D37" si="10">IF(M37="","",M37-2)</f>
        <v/>
      </c>
      <c r="E37" s="180"/>
      <c r="F37" s="154" t="str">
        <f>IF('1) 日本 - 中国'!A37="", "", '1) 日本 - 中国'!A37)</f>
        <v/>
      </c>
      <c r="G37" s="155" t="str">
        <f>IF('1) 日本 - 中国'!B37="", "", '1) 日本 - 中国'!B37)</f>
        <v/>
      </c>
      <c r="H37" s="147"/>
      <c r="I37" s="173"/>
      <c r="J37" s="172"/>
      <c r="K37" s="157"/>
      <c r="L37" s="180" t="str">
        <f>IF('1) 日本 - 中国'!G37="", "", '1) 日本 - 中国'!G37)</f>
        <v/>
      </c>
      <c r="M37" s="153" t="str">
        <f>IF('1) 日本 - 中国'!H37="", "", '1) 日本 - 中国'!H37)</f>
        <v/>
      </c>
      <c r="N37" s="8" t="str">
        <f>IF('1) 日本 - 中国'!I37="", "", '1) 日本 - 中国'!I37)</f>
        <v/>
      </c>
      <c r="O37" s="182" t="str">
        <f>IF('1) 日本 - 中国'!J37="", "", '1) 日本 - 中国'!J37)</f>
        <v/>
      </c>
      <c r="P37" s="153" t="str">
        <f>IF('1) 日本 - 中国'!K37="", "", '1) 日本 - 中国'!K37)</f>
        <v/>
      </c>
      <c r="Q37" s="153" t="str">
        <f>IF('1) 日本 - 中国'!L37="", "", '1) 日本 - 中国'!L37)</f>
        <v/>
      </c>
      <c r="R37" s="7" t="str">
        <f>IF('1) 日本 - 中国'!M37="", "", '1) 日本 - 中国'!M37)</f>
        <v/>
      </c>
      <c r="S37" s="153" t="str">
        <f>IF('1) 日本 - 中国'!N37="", "", '1) 日本 - 中国'!N37)</f>
        <v/>
      </c>
      <c r="T37" s="7" t="str">
        <f>IF('1) 日本 - 中国'!O37="", "", '1) 日本 - 中国'!O37)</f>
        <v/>
      </c>
      <c r="U37" s="153" t="str">
        <f>IF('1) 日本 - 中国'!P37="", "", '1) 日本 - 中国'!P37)</f>
        <v/>
      </c>
      <c r="V37" s="153" t="str">
        <f>IF('1) 日本 - 中国'!Q37="", "", '1) 日本 - 中国'!Q37)</f>
        <v/>
      </c>
      <c r="W37" s="153" t="str">
        <f>IF('1) 日本 - 中国'!R37="", "", '1) 日本 - 中国'!R37)</f>
        <v/>
      </c>
      <c r="X37" s="153" t="str">
        <f>IF('1) 日本 - 中国'!S37="", "", '1) 日本 - 中国'!S37)</f>
        <v/>
      </c>
      <c r="Y37" s="153" t="str">
        <f>IF('1) 日本 - 中国'!T37="", "", '1) 日本 - 中国'!T37)</f>
        <v/>
      </c>
      <c r="Z37" s="153" t="str">
        <f>IF('1) 日本 - 中国'!U37="", "", '1) 日本 - 中国'!U37)</f>
        <v/>
      </c>
      <c r="AA37" s="181"/>
      <c r="AB37" s="180" t="str">
        <f t="shared" si="8"/>
        <v/>
      </c>
      <c r="AC37" s="180"/>
      <c r="AD37" s="180"/>
      <c r="AE37" s="153" t="str">
        <f t="shared" si="9"/>
        <v/>
      </c>
    </row>
    <row r="38" spans="1:31" s="96" customFormat="1" ht="15" customHeight="1">
      <c r="A38" s="186" t="str">
        <f t="shared" si="6"/>
        <v/>
      </c>
      <c r="B38" s="186"/>
      <c r="C38" s="186"/>
      <c r="D38" s="186" t="str">
        <f>IF(M38="","",M38-2)</f>
        <v/>
      </c>
      <c r="E38" s="186"/>
      <c r="F38" s="183" t="str">
        <f>IF('1) 日本 - 中国'!A38="", "", '1) 日本 - 中国'!A38)</f>
        <v/>
      </c>
      <c r="G38" s="160" t="str">
        <f>IF('1) 日本 - 中国'!B38="", "", '1) 日本 - 中国'!B38)</f>
        <v/>
      </c>
      <c r="H38" s="161"/>
      <c r="I38" s="184"/>
      <c r="J38" s="185"/>
      <c r="K38" s="164"/>
      <c r="L38" s="186" t="str">
        <f>IF('1) 日本 - 中国'!G38="", "", '1) 日本 - 中国'!G38)</f>
        <v/>
      </c>
      <c r="M38" s="165" t="str">
        <f>IF('1) 日本 - 中国'!H38="", "", '1) 日本 - 中国'!H38)</f>
        <v/>
      </c>
      <c r="N38" s="187" t="str">
        <f>IF('1) 日本 - 中国'!I38="", "", '1) 日本 - 中国'!I38)</f>
        <v/>
      </c>
      <c r="O38" s="188" t="str">
        <f>IF('1) 日本 - 中国'!J38="", "", '1) 日本 - 中国'!J38)</f>
        <v/>
      </c>
      <c r="P38" s="165" t="str">
        <f>IF('1) 日本 - 中国'!K38="", "", '1) 日本 - 中国'!K38)</f>
        <v/>
      </c>
      <c r="Q38" s="165" t="str">
        <f>IF('1) 日本 - 中国'!L38="", "", '1) 日本 - 中国'!L38)</f>
        <v/>
      </c>
      <c r="R38" s="189" t="str">
        <f>IF('1) 日本 - 中国'!M38="", "", '1) 日本 - 中国'!M38)</f>
        <v/>
      </c>
      <c r="S38" s="165" t="str">
        <f>IF('1) 日本 - 中国'!N38="", "", '1) 日本 - 中国'!N38)</f>
        <v/>
      </c>
      <c r="T38" s="189" t="str">
        <f>IF('1) 日本 - 中国'!O38="", "", '1) 日本 - 中国'!O38)</f>
        <v/>
      </c>
      <c r="U38" s="165" t="str">
        <f>IF('1) 日本 - 中国'!P38="", "", '1) 日本 - 中国'!P38)</f>
        <v/>
      </c>
      <c r="V38" s="165" t="str">
        <f>IF('1) 日本 - 中国'!Q38="", "", '1) 日本 - 中国'!Q38)</f>
        <v/>
      </c>
      <c r="W38" s="165" t="str">
        <f>IF('1) 日本 - 中国'!R38="", "", '1) 日本 - 中国'!R38)</f>
        <v/>
      </c>
      <c r="X38" s="165" t="str">
        <f>IF('1) 日本 - 中国'!S38="", "", '1) 日本 - 中国'!S38)</f>
        <v/>
      </c>
      <c r="Y38" s="165" t="str">
        <f>IF('1) 日本 - 中国'!T38="", "", '1) 日本 - 中国'!T38)</f>
        <v/>
      </c>
      <c r="Z38" s="165" t="str">
        <f>IF('1) 日本 - 中国'!U38="", "", '1) 日本 - 中国'!U38)</f>
        <v/>
      </c>
      <c r="AA38" s="196"/>
      <c r="AB38" s="186" t="str">
        <f t="shared" si="8"/>
        <v/>
      </c>
      <c r="AC38" s="186"/>
      <c r="AD38" s="186"/>
      <c r="AE38" s="165" t="str">
        <f t="shared" si="9"/>
        <v/>
      </c>
    </row>
    <row r="39" spans="1:31" ht="15" customHeight="1">
      <c r="F39" s="31" t="s">
        <v>67</v>
      </c>
      <c r="G39" s="112"/>
      <c r="H39" s="113"/>
      <c r="I39" s="113"/>
      <c r="J39" s="113"/>
      <c r="K39" s="113"/>
      <c r="L39" s="67"/>
      <c r="M39" s="8"/>
      <c r="N39" s="7"/>
      <c r="O39" s="7"/>
      <c r="P39" s="7"/>
      <c r="Q39" s="7"/>
      <c r="R39" s="7"/>
      <c r="S39" s="8"/>
      <c r="T39" s="7"/>
    </row>
    <row r="40" spans="1:31" s="31" customFormat="1" ht="15" customHeight="1">
      <c r="F40" s="96"/>
      <c r="G40" s="96"/>
      <c r="H40" s="96"/>
      <c r="I40" s="96"/>
      <c r="J40" s="96"/>
      <c r="K40" s="96"/>
      <c r="L40" s="106"/>
      <c r="M40" s="96"/>
      <c r="N40" s="96"/>
      <c r="O40" s="96"/>
      <c r="P40" s="96"/>
      <c r="Q40" s="106"/>
      <c r="R40" s="106"/>
      <c r="S40" s="106"/>
      <c r="T40" s="106"/>
      <c r="U40" s="96"/>
      <c r="V40" s="96"/>
      <c r="W40" s="96"/>
      <c r="X40" s="96"/>
      <c r="Y40" s="106"/>
      <c r="Z40" s="106"/>
      <c r="AA40" s="106"/>
    </row>
    <row r="41" spans="1:31" s="31" customFormat="1" ht="15" customHeight="1">
      <c r="F41" s="96"/>
      <c r="G41" s="96"/>
      <c r="H41" s="96"/>
      <c r="I41" s="96"/>
      <c r="J41" s="96"/>
      <c r="K41" s="96"/>
      <c r="L41" s="106"/>
      <c r="M41" s="96"/>
      <c r="N41" s="96"/>
      <c r="O41" s="96"/>
      <c r="P41" s="96"/>
      <c r="Q41" s="106"/>
      <c r="R41" s="106"/>
      <c r="S41" s="106"/>
      <c r="T41" s="106"/>
      <c r="U41" s="96"/>
      <c r="V41" s="96"/>
      <c r="W41" s="96"/>
      <c r="X41" s="96"/>
      <c r="Y41" s="106"/>
      <c r="Z41" s="106"/>
      <c r="AA41" s="106"/>
    </row>
    <row r="42" spans="1:31" s="31" customFormat="1" ht="15" customHeight="1">
      <c r="L42" s="38"/>
      <c r="M42" s="96"/>
      <c r="N42" s="96"/>
      <c r="O42" s="96"/>
      <c r="P42" s="96"/>
      <c r="Q42" s="38"/>
      <c r="R42" s="106"/>
      <c r="S42" s="106"/>
      <c r="T42" s="106"/>
      <c r="U42" s="96"/>
      <c r="V42" s="96"/>
      <c r="W42" s="96"/>
      <c r="X42" s="96"/>
      <c r="Y42" s="106"/>
      <c r="Z42" s="106"/>
      <c r="AA42" s="38"/>
    </row>
    <row r="43" spans="1:31" s="31" customFormat="1" ht="15" customHeight="1"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</row>
    <row r="44" spans="1:31" s="31" customFormat="1" ht="15" customHeight="1"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</row>
    <row r="45" spans="1:31" s="96" customFormat="1" ht="15" customHeight="1">
      <c r="F45" s="115"/>
      <c r="G45" s="116"/>
      <c r="H45" s="117"/>
      <c r="I45" s="117"/>
      <c r="J45" s="117"/>
      <c r="K45" s="11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31" s="96" customFormat="1" ht="15" customHeight="1">
      <c r="F46" s="115"/>
      <c r="G46" s="116"/>
      <c r="H46" s="117"/>
      <c r="I46" s="117"/>
      <c r="J46" s="117"/>
      <c r="K46" s="11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31" s="96" customFormat="1" ht="15" customHeight="1">
      <c r="F47" s="115"/>
      <c r="G47" s="116"/>
      <c r="H47" s="117"/>
      <c r="I47" s="117"/>
      <c r="J47" s="117"/>
      <c r="K47" s="11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31" s="31" customFormat="1" ht="15" customHeight="1">
      <c r="F48" s="115"/>
      <c r="G48" s="116"/>
      <c r="H48" s="117"/>
      <c r="I48" s="117"/>
      <c r="J48" s="117"/>
      <c r="K48" s="11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6:27" s="31" customFormat="1" ht="15" customHeight="1">
      <c r="F49" s="115"/>
      <c r="G49" s="116"/>
      <c r="H49" s="117"/>
      <c r="I49" s="117"/>
      <c r="J49" s="117"/>
      <c r="K49" s="11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6:27" s="31" customFormat="1" ht="15" customHeight="1">
      <c r="F50" s="115"/>
      <c r="G50" s="116"/>
      <c r="H50" s="117"/>
      <c r="I50" s="117"/>
      <c r="J50" s="117"/>
      <c r="K50" s="11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6:27" s="96" customFormat="1" ht="15" customHeight="1">
      <c r="F51" s="115"/>
      <c r="G51" s="116"/>
      <c r="H51" s="117"/>
      <c r="I51" s="117"/>
      <c r="J51" s="117"/>
      <c r="K51" s="11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6:27" s="96" customFormat="1" ht="15" customHeight="1">
      <c r="F52" s="115"/>
      <c r="G52" s="116"/>
      <c r="H52" s="117"/>
      <c r="I52" s="117"/>
      <c r="J52" s="117"/>
      <c r="K52" s="11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6:27" s="96" customFormat="1" ht="15" customHeight="1">
      <c r="F53" s="115"/>
      <c r="G53" s="116"/>
      <c r="H53" s="117"/>
      <c r="I53" s="117"/>
      <c r="J53" s="117"/>
      <c r="K53" s="11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6:27" s="96" customFormat="1" ht="15" customHeight="1">
      <c r="F54" s="115"/>
      <c r="G54" s="116"/>
      <c r="H54" s="117"/>
      <c r="I54" s="117"/>
      <c r="J54" s="117"/>
      <c r="K54" s="11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6:27" s="96" customFormat="1" ht="15" customHeight="1">
      <c r="F55" s="115"/>
      <c r="G55" s="116"/>
      <c r="H55" s="117"/>
      <c r="I55" s="117"/>
      <c r="J55" s="117"/>
      <c r="K55" s="11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6:27" s="96" customFormat="1" ht="15" customHeight="1">
      <c r="F56" s="115"/>
      <c r="G56" s="116"/>
      <c r="H56" s="117"/>
      <c r="I56" s="117"/>
      <c r="J56" s="117"/>
      <c r="K56" s="11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6:27" s="31" customFormat="1" ht="15" customHeight="1">
      <c r="F57" s="96"/>
    </row>
    <row r="58" spans="6:27" s="31" customFormat="1" ht="15" customHeight="1"/>
    <row r="59" spans="6:27" s="31" customFormat="1" ht="15" customHeight="1"/>
    <row r="60" spans="6:27" s="31" customFormat="1" ht="15" customHeight="1">
      <c r="F60" s="38"/>
    </row>
    <row r="61" spans="6:27" s="31" customFormat="1" ht="15" customHeight="1"/>
    <row r="62" spans="6:27" s="31" customFormat="1" ht="15" customHeight="1"/>
    <row r="63" spans="6:27" s="31" customFormat="1" ht="15" customHeight="1"/>
    <row r="64" spans="6:27" s="31" customFormat="1" ht="15" customHeight="1"/>
    <row r="65" spans="1:29" s="31" customFormat="1" ht="15" customHeight="1">
      <c r="H65" s="96"/>
      <c r="I65" s="96"/>
      <c r="J65" s="96"/>
      <c r="K65" s="96"/>
    </row>
    <row r="66" spans="1:29" s="31" customFormat="1" ht="15" customHeight="1"/>
    <row r="67" spans="1:29" s="31" customFormat="1" ht="15" customHeight="1"/>
    <row r="68" spans="1:29" s="31" customFormat="1" ht="15" customHeight="1"/>
    <row r="69" spans="1:29" ht="15.75" customHeight="1">
      <c r="A69" s="93"/>
      <c r="B69" s="93"/>
      <c r="C69" s="93"/>
      <c r="D69" s="93"/>
      <c r="E69" s="118"/>
      <c r="F69" s="93"/>
      <c r="G69" s="93"/>
      <c r="H69" s="119"/>
      <c r="I69" s="119"/>
      <c r="J69" s="119"/>
      <c r="K69" s="119"/>
      <c r="L69" s="119"/>
      <c r="M69" s="119"/>
      <c r="N69" s="118"/>
      <c r="O69" s="23"/>
      <c r="P69" s="118"/>
      <c r="Q69" s="119"/>
      <c r="R69" s="93"/>
      <c r="S69" s="23"/>
      <c r="T69" s="93"/>
      <c r="U69" s="93"/>
      <c r="V69" s="23"/>
      <c r="W69" s="23"/>
      <c r="X69" s="23"/>
      <c r="Y69" s="23"/>
      <c r="Z69" s="23"/>
      <c r="AA69" s="23"/>
      <c r="AB69" s="93"/>
      <c r="AC69" s="93"/>
    </row>
    <row r="70" spans="1:29" ht="15.75" customHeight="1">
      <c r="A70" s="93"/>
      <c r="B70" s="93"/>
      <c r="C70" s="93"/>
      <c r="D70" s="93"/>
      <c r="E70" s="118"/>
      <c r="F70" s="93"/>
      <c r="G70" s="93"/>
      <c r="H70" s="119"/>
      <c r="I70" s="119"/>
      <c r="J70" s="119"/>
      <c r="K70" s="119"/>
      <c r="L70" s="119"/>
      <c r="M70" s="119"/>
      <c r="N70" s="118"/>
      <c r="O70" s="23"/>
      <c r="P70" s="118"/>
      <c r="Q70" s="119"/>
      <c r="R70" s="93"/>
      <c r="S70" s="23"/>
      <c r="T70" s="93"/>
      <c r="U70" s="93"/>
      <c r="V70" s="23"/>
      <c r="W70" s="23"/>
      <c r="X70" s="23"/>
      <c r="Y70" s="23"/>
      <c r="Z70" s="23"/>
      <c r="AA70" s="23"/>
      <c r="AB70" s="93"/>
      <c r="AC70" s="93"/>
    </row>
    <row r="71" spans="1:29" ht="15.75" customHeight="1">
      <c r="E71" s="22"/>
      <c r="F71" s="120"/>
      <c r="G71" s="120"/>
      <c r="N71" s="22"/>
      <c r="O71" s="22"/>
      <c r="P71" s="22"/>
      <c r="S71" s="22"/>
      <c r="V71" s="22"/>
      <c r="W71" s="22"/>
      <c r="X71" s="22"/>
      <c r="Y71" s="22"/>
      <c r="Z71" s="22"/>
      <c r="AA71" s="22"/>
    </row>
    <row r="73" spans="1:29" ht="15.75" customHeight="1">
      <c r="E73" s="23"/>
      <c r="F73" s="93"/>
      <c r="G73" s="93"/>
      <c r="H73" s="93"/>
      <c r="I73" s="93"/>
      <c r="J73" s="93"/>
      <c r="K73" s="93"/>
      <c r="L73" s="93"/>
      <c r="M73" s="93"/>
      <c r="N73" s="23"/>
      <c r="O73" s="23"/>
      <c r="P73" s="23"/>
      <c r="Q73" s="93"/>
      <c r="R73" s="93"/>
      <c r="S73" s="23"/>
      <c r="T73" s="93"/>
      <c r="U73" s="93"/>
      <c r="V73" s="23"/>
      <c r="W73" s="23"/>
      <c r="X73" s="23"/>
      <c r="Y73" s="23"/>
      <c r="Z73" s="23"/>
      <c r="AA73" s="23"/>
    </row>
    <row r="74" spans="1:29" ht="15.75" customHeight="1">
      <c r="E74" s="23"/>
      <c r="F74" s="93"/>
      <c r="G74" s="93"/>
      <c r="H74" s="93"/>
      <c r="I74" s="93"/>
      <c r="J74" s="93"/>
      <c r="K74" s="93"/>
      <c r="L74" s="93"/>
      <c r="M74" s="93"/>
      <c r="N74" s="23"/>
      <c r="O74" s="23"/>
      <c r="P74" s="23"/>
      <c r="Q74" s="93"/>
      <c r="R74" s="93"/>
      <c r="S74" s="23"/>
      <c r="T74" s="93"/>
      <c r="U74" s="93"/>
      <c r="V74" s="23"/>
      <c r="W74" s="23"/>
      <c r="X74" s="23"/>
      <c r="Y74" s="23"/>
      <c r="Z74" s="23"/>
      <c r="AA74" s="23"/>
    </row>
    <row r="75" spans="1:29" ht="15.75" customHeight="1">
      <c r="E75" s="22"/>
      <c r="N75" s="22"/>
      <c r="O75" s="22"/>
      <c r="P75" s="22"/>
      <c r="S75" s="22"/>
      <c r="V75" s="22"/>
      <c r="W75" s="22"/>
      <c r="X75" s="22"/>
      <c r="Y75" s="22"/>
      <c r="Z75" s="22"/>
      <c r="AA75" s="22"/>
    </row>
  </sheetData>
  <mergeCells count="14">
    <mergeCell ref="F1:L3"/>
    <mergeCell ref="Q1:S2"/>
    <mergeCell ref="AA3:AB3"/>
    <mergeCell ref="F4:M4"/>
    <mergeCell ref="F25:F26"/>
    <mergeCell ref="G25:G26"/>
    <mergeCell ref="H25:K25"/>
    <mergeCell ref="H26:I26"/>
    <mergeCell ref="J26:K26"/>
    <mergeCell ref="F8:F9"/>
    <mergeCell ref="G8:G9"/>
    <mergeCell ref="H8:K8"/>
    <mergeCell ref="H9:I9"/>
    <mergeCell ref="J9:K9"/>
  </mergeCells>
  <phoneticPr fontId="17"/>
  <printOptions horizontalCentered="1"/>
  <pageMargins left="0.39370078740157483" right="0.39370078740157483" top="0.39370078740157483" bottom="0.39370078740157483" header="0" footer="0"/>
  <pageSetup paperSize="9" scale="62" orientation="landscape" cellComments="asDisplayed" horizontalDpi="4294967293" r:id="rId1"/>
  <headerFooter>
    <oddFooter>&amp;C&amp;"Yu Mincho,太字"&amp;20&amp;A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0DEB0-D17F-40EE-BC02-4A70684FAF41}">
  <sheetPr>
    <pageSetUpPr fitToPage="1"/>
  </sheetPr>
  <dimension ref="A1:AA74"/>
  <sheetViews>
    <sheetView view="pageBreakPreview" zoomScale="70" zoomScaleNormal="70" zoomScaleSheetLayoutView="70" workbookViewId="0">
      <selection activeCell="E60" sqref="E60"/>
    </sheetView>
  </sheetViews>
  <sheetFormatPr defaultColWidth="7.6328125" defaultRowHeight="15.75" customHeight="1" outlineLevelRow="1" outlineLevelCol="1"/>
  <cols>
    <col min="1" max="2" width="15.6328125" style="21" customWidth="1"/>
    <col min="3" max="3" width="4.90625" style="21" customWidth="1"/>
    <col min="4" max="4" width="9.08984375" style="21" customWidth="1"/>
    <col min="5" max="5" width="20.6328125" style="21" customWidth="1"/>
    <col min="6" max="6" width="6.90625" style="21" customWidth="1"/>
    <col min="7" max="7" width="4.08984375" style="21" customWidth="1"/>
    <col min="8" max="8" width="6.90625" style="21" customWidth="1"/>
    <col min="9" max="9" width="4.08984375" style="21" customWidth="1"/>
    <col min="10" max="12" width="15.6328125" style="21" customWidth="1"/>
    <col min="13" max="13" width="4.90625" style="21" customWidth="1"/>
    <col min="14" max="14" width="15.6328125" style="21" hidden="1" customWidth="1" outlineLevel="1"/>
    <col min="15" max="15" width="15.6328125" style="21" customWidth="1" collapsed="1"/>
    <col min="16" max="16" width="15.6328125" style="21" customWidth="1"/>
    <col min="17" max="19" width="15.6328125" style="21" hidden="1" customWidth="1" outlineLevel="1"/>
    <col min="20" max="21" width="15.90625" style="21" hidden="1" customWidth="1" outlineLevel="1"/>
    <col min="22" max="22" width="4.453125" style="21" hidden="1" customWidth="1" outlineLevel="1"/>
    <col min="23" max="25" width="15.6328125" style="21" hidden="1" customWidth="1" outlineLevel="1"/>
    <col min="26" max="26" width="13.90625" style="21" customWidth="1" collapsed="1"/>
    <col min="27" max="39" width="13.90625" style="21" customWidth="1"/>
    <col min="40" max="16384" width="7.6328125" style="21"/>
  </cols>
  <sheetData>
    <row r="1" spans="1:27" ht="15.75" customHeight="1">
      <c r="A1" s="30"/>
      <c r="B1" s="81"/>
      <c r="C1" s="81"/>
      <c r="K1" s="30"/>
      <c r="L1" s="81"/>
      <c r="M1" s="81"/>
      <c r="N1" s="81"/>
      <c r="O1" s="81"/>
      <c r="P1" s="81"/>
      <c r="Q1" s="81"/>
      <c r="R1" s="82"/>
      <c r="S1" s="82"/>
      <c r="T1" s="82"/>
      <c r="U1" s="82"/>
      <c r="V1" s="82"/>
    </row>
    <row r="2" spans="1:27" ht="15.75" customHeight="1">
      <c r="C2" s="301" t="s">
        <v>95</v>
      </c>
      <c r="D2" s="317"/>
      <c r="E2" s="317"/>
      <c r="F2" s="317"/>
      <c r="G2" s="28"/>
      <c r="H2" s="28"/>
      <c r="I2" s="28"/>
      <c r="J2" s="301" t="str">
        <f>'1) 日本 - 中国'!M2</f>
        <v>2026年8月スケジュール</v>
      </c>
      <c r="K2" s="317"/>
      <c r="L2" s="317"/>
      <c r="M2" s="317"/>
      <c r="N2" s="81"/>
      <c r="O2" s="81"/>
      <c r="P2" s="198"/>
      <c r="Q2" s="198"/>
      <c r="R2" s="198"/>
      <c r="S2" s="82"/>
      <c r="T2" s="82"/>
      <c r="U2" s="82"/>
      <c r="V2" s="82"/>
    </row>
    <row r="3" spans="1:27" ht="15.75" customHeight="1">
      <c r="C3" s="317"/>
      <c r="D3" s="317"/>
      <c r="E3" s="317"/>
      <c r="F3" s="317"/>
      <c r="G3" s="28"/>
      <c r="H3" s="28"/>
      <c r="I3" s="28"/>
      <c r="J3" s="317"/>
      <c r="K3" s="317"/>
      <c r="L3" s="317"/>
      <c r="M3" s="317"/>
      <c r="N3" s="81"/>
      <c r="O3" s="27" t="s">
        <v>3</v>
      </c>
      <c r="P3" s="140">
        <f>'1) 日本 - 中国'!U3</f>
        <v>46252</v>
      </c>
      <c r="Q3" s="198"/>
      <c r="R3" s="198"/>
      <c r="S3" s="74"/>
    </row>
    <row r="4" spans="1:27" ht="15.75" customHeight="1">
      <c r="C4" s="30" t="s">
        <v>96</v>
      </c>
      <c r="D4" s="199"/>
      <c r="E4" s="199"/>
      <c r="F4" s="199"/>
      <c r="G4" s="26"/>
      <c r="H4" s="26"/>
      <c r="I4" s="26"/>
      <c r="J4" s="74" t="s">
        <v>122</v>
      </c>
      <c r="K4" s="26"/>
      <c r="L4" s="74"/>
      <c r="M4" s="26"/>
      <c r="N4" s="75"/>
      <c r="O4" s="86" t="s">
        <v>5</v>
      </c>
      <c r="P4" s="87" t="str">
        <f>'1) 日本 - 中国'!U4</f>
        <v>No.585</v>
      </c>
      <c r="Q4" s="26"/>
      <c r="R4" s="74"/>
      <c r="S4" s="74"/>
      <c r="AA4" s="25"/>
    </row>
    <row r="5" spans="1:27" ht="15.75" customHeight="1" thickBot="1">
      <c r="A5" s="89"/>
      <c r="B5" s="89"/>
      <c r="C5" s="89"/>
      <c r="D5" s="88"/>
      <c r="E5" s="88"/>
      <c r="F5" s="89"/>
      <c r="G5" s="89"/>
      <c r="H5" s="89"/>
      <c r="I5" s="89"/>
      <c r="J5" s="89"/>
      <c r="K5" s="200" t="s">
        <v>128</v>
      </c>
      <c r="L5" s="89"/>
      <c r="M5" s="200"/>
      <c r="N5" s="89"/>
      <c r="O5" s="89"/>
      <c r="P5" s="89"/>
      <c r="Q5" s="200"/>
      <c r="R5" s="90"/>
      <c r="S5" s="90"/>
      <c r="T5" s="88"/>
      <c r="U5" s="88"/>
      <c r="V5" s="88"/>
      <c r="W5" s="88"/>
      <c r="X5" s="88"/>
      <c r="Y5" s="88"/>
      <c r="AA5" s="25"/>
    </row>
    <row r="6" spans="1:27" ht="15" customHeight="1">
      <c r="A6" s="127" t="s">
        <v>145</v>
      </c>
      <c r="O6" s="92"/>
    </row>
    <row r="7" spans="1:27" ht="15" hidden="1" customHeight="1" outlineLevel="1">
      <c r="A7" s="96"/>
      <c r="B7" s="96"/>
      <c r="C7" s="96"/>
      <c r="D7" s="127"/>
      <c r="E7" s="96"/>
      <c r="F7" s="96"/>
      <c r="G7" s="96"/>
      <c r="H7" s="96"/>
      <c r="I7" s="96"/>
      <c r="J7" s="96"/>
      <c r="K7" s="96"/>
      <c r="L7" s="96"/>
      <c r="M7" s="96"/>
      <c r="N7" s="96"/>
      <c r="O7" s="106"/>
      <c r="P7" s="96"/>
      <c r="Q7" s="96"/>
      <c r="R7" s="96"/>
      <c r="S7" s="96"/>
      <c r="T7" s="96"/>
      <c r="U7" s="96"/>
      <c r="V7" s="96"/>
      <c r="W7" s="96"/>
      <c r="X7" s="96"/>
      <c r="Y7" s="96"/>
    </row>
    <row r="8" spans="1:27" ht="15" hidden="1" customHeight="1" outlineLevel="1">
      <c r="A8" s="201"/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</row>
    <row r="9" spans="1:27" ht="15" hidden="1" customHeight="1" outlineLevel="1">
      <c r="A9" s="201"/>
      <c r="B9" s="201"/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</row>
    <row r="10" spans="1:27" s="96" customFormat="1" ht="15" hidden="1" customHeight="1" outlineLevel="1">
      <c r="A10" s="56"/>
      <c r="B10" s="56"/>
      <c r="C10" s="56"/>
      <c r="D10" s="202"/>
      <c r="E10" s="203"/>
      <c r="F10" s="95"/>
      <c r="G10" s="70"/>
      <c r="H10" s="95"/>
      <c r="I10" s="70"/>
      <c r="J10" s="56"/>
      <c r="K10" s="56"/>
      <c r="L10" s="56"/>
      <c r="M10" s="56"/>
      <c r="N10" s="56"/>
      <c r="O10" s="204"/>
      <c r="P10" s="56"/>
      <c r="Q10" s="56"/>
      <c r="R10" s="56"/>
      <c r="S10" s="56"/>
      <c r="T10" s="56"/>
      <c r="U10" s="56"/>
      <c r="V10" s="56"/>
      <c r="W10" s="56"/>
      <c r="X10" s="56"/>
      <c r="Y10" s="56"/>
    </row>
    <row r="11" spans="1:27" s="127" customFormat="1" ht="15" hidden="1" customHeight="1" outlineLevel="1">
      <c r="A11" s="56"/>
      <c r="B11" s="56"/>
      <c r="C11" s="56"/>
      <c r="D11" s="202"/>
      <c r="E11" s="203"/>
      <c r="F11" s="95"/>
      <c r="G11" s="70"/>
      <c r="H11" s="95"/>
      <c r="I11" s="70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</row>
    <row r="12" spans="1:27" s="96" customFormat="1" ht="15" hidden="1" customHeight="1" outlineLevel="1">
      <c r="A12" s="56"/>
      <c r="B12" s="56"/>
      <c r="C12" s="56"/>
      <c r="D12" s="202"/>
      <c r="E12" s="203"/>
      <c r="F12" s="95"/>
      <c r="G12" s="70"/>
      <c r="H12" s="95"/>
      <c r="I12" s="70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</row>
    <row r="13" spans="1:27" s="96" customFormat="1" ht="15" hidden="1" customHeight="1" outlineLevel="1">
      <c r="A13" s="56"/>
      <c r="B13" s="56"/>
      <c r="C13" s="56"/>
      <c r="D13" s="202"/>
      <c r="E13" s="203"/>
      <c r="F13" s="95"/>
      <c r="G13" s="70"/>
      <c r="H13" s="95"/>
      <c r="I13" s="70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</row>
    <row r="14" spans="1:27" s="96" customFormat="1" ht="15" hidden="1" customHeight="1" outlineLevel="1">
      <c r="A14" s="56"/>
      <c r="B14" s="56"/>
      <c r="C14" s="56"/>
      <c r="D14" s="202"/>
      <c r="E14" s="203"/>
      <c r="F14" s="95"/>
      <c r="G14" s="70"/>
      <c r="H14" s="95"/>
      <c r="I14" s="70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</row>
    <row r="15" spans="1:27" s="96" customFormat="1" ht="15" hidden="1" customHeight="1" outlineLevel="1">
      <c r="A15" s="56"/>
      <c r="B15" s="56"/>
      <c r="C15" s="56"/>
      <c r="D15" s="202"/>
      <c r="E15" s="203"/>
      <c r="F15" s="95"/>
      <c r="G15" s="70"/>
      <c r="H15" s="95"/>
      <c r="I15" s="70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</row>
    <row r="16" spans="1:27" s="96" customFormat="1" ht="15" hidden="1" customHeight="1" outlineLevel="1">
      <c r="A16" s="56"/>
      <c r="B16" s="56"/>
      <c r="C16" s="56"/>
      <c r="D16" s="202"/>
      <c r="E16" s="203"/>
      <c r="F16" s="95"/>
      <c r="G16" s="70"/>
      <c r="H16" s="95"/>
      <c r="I16" s="70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</row>
    <row r="17" spans="1:25" s="31" customFormat="1" ht="15" hidden="1" customHeight="1" outlineLevel="1">
      <c r="A17" s="56"/>
      <c r="B17" s="56"/>
      <c r="C17" s="204"/>
      <c r="D17" s="202"/>
      <c r="E17" s="203"/>
      <c r="F17" s="95"/>
      <c r="G17" s="70"/>
      <c r="H17" s="95"/>
      <c r="I17" s="70"/>
      <c r="J17" s="56"/>
      <c r="K17" s="56"/>
      <c r="L17" s="56"/>
      <c r="M17" s="204"/>
      <c r="N17" s="56"/>
      <c r="O17" s="56"/>
      <c r="P17" s="56"/>
      <c r="Q17" s="56"/>
      <c r="R17" s="204"/>
      <c r="S17" s="56"/>
      <c r="T17" s="56"/>
      <c r="U17" s="56"/>
      <c r="V17" s="56"/>
      <c r="W17" s="56"/>
      <c r="X17" s="205"/>
      <c r="Y17" s="56"/>
    </row>
    <row r="18" spans="1:25" s="31" customFormat="1" ht="15" hidden="1" customHeight="1" outlineLevel="1">
      <c r="A18" s="56"/>
      <c r="B18" s="56"/>
      <c r="C18" s="56"/>
      <c r="D18" s="202"/>
      <c r="E18" s="203"/>
      <c r="F18" s="95"/>
      <c r="G18" s="70"/>
      <c r="H18" s="95"/>
      <c r="I18" s="70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205"/>
      <c r="Y18" s="56"/>
    </row>
    <row r="19" spans="1:25" s="31" customFormat="1" ht="15" hidden="1" customHeight="1" outlineLevel="1">
      <c r="A19" s="56"/>
      <c r="B19" s="56"/>
      <c r="C19" s="56"/>
      <c r="D19" s="202"/>
      <c r="E19" s="203"/>
      <c r="F19" s="95"/>
      <c r="G19" s="70"/>
      <c r="H19" s="95"/>
      <c r="I19" s="70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205"/>
      <c r="Y19" s="56"/>
    </row>
    <row r="20" spans="1:25" s="31" customFormat="1" ht="15" hidden="1" customHeight="1" outlineLevel="1">
      <c r="A20" s="56"/>
      <c r="B20" s="56"/>
      <c r="C20" s="56"/>
      <c r="D20" s="202"/>
      <c r="E20" s="203"/>
      <c r="F20" s="95"/>
      <c r="G20" s="70"/>
      <c r="H20" s="95"/>
      <c r="I20" s="70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205"/>
      <c r="Y20" s="56"/>
    </row>
    <row r="21" spans="1:25" s="31" customFormat="1" ht="15" hidden="1" customHeight="1" outlineLevel="1">
      <c r="A21" s="56"/>
      <c r="B21" s="56"/>
      <c r="C21" s="56"/>
      <c r="D21" s="202"/>
      <c r="E21" s="203"/>
      <c r="F21" s="95"/>
      <c r="G21" s="70"/>
      <c r="H21" s="95"/>
      <c r="I21" s="70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205"/>
      <c r="Y21" s="56"/>
    </row>
    <row r="22" spans="1:25" ht="15" hidden="1" customHeight="1" outlineLevel="1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</row>
    <row r="23" spans="1:25" ht="15" hidden="1" customHeight="1" outlineLevel="1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</row>
    <row r="24" spans="1:25" ht="15" hidden="1" customHeight="1" outlineLevel="1">
      <c r="A24" s="96"/>
      <c r="B24" s="96"/>
      <c r="C24" s="96"/>
      <c r="D24" s="127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</row>
    <row r="25" spans="1:25" ht="15" hidden="1" customHeight="1" outlineLevel="1">
      <c r="A25" s="201"/>
      <c r="B25" s="201"/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</row>
    <row r="26" spans="1:25" ht="15" hidden="1" customHeight="1" outlineLevel="1">
      <c r="A26" s="201"/>
      <c r="B26" s="201"/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</row>
    <row r="27" spans="1:25" s="96" customFormat="1" ht="15" hidden="1" customHeight="1" outlineLevel="1">
      <c r="A27" s="56"/>
      <c r="B27" s="56"/>
      <c r="C27" s="56"/>
      <c r="D27" s="202"/>
      <c r="E27" s="203"/>
      <c r="F27" s="95"/>
      <c r="G27" s="70"/>
      <c r="H27" s="95"/>
      <c r="I27" s="70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</row>
    <row r="28" spans="1:25" s="96" customFormat="1" ht="15" hidden="1" customHeight="1" outlineLevel="1">
      <c r="A28" s="56"/>
      <c r="B28" s="56"/>
      <c r="C28" s="56"/>
      <c r="D28" s="202"/>
      <c r="E28" s="203"/>
      <c r="F28" s="95"/>
      <c r="G28" s="70"/>
      <c r="H28" s="95"/>
      <c r="I28" s="70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</row>
    <row r="29" spans="1:25" s="96" customFormat="1" ht="15" hidden="1" customHeight="1" outlineLevel="1">
      <c r="A29" s="56"/>
      <c r="B29" s="56"/>
      <c r="C29" s="56"/>
      <c r="D29" s="202"/>
      <c r="E29" s="203"/>
      <c r="F29" s="95"/>
      <c r="G29" s="70"/>
      <c r="H29" s="95"/>
      <c r="I29" s="70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</row>
    <row r="30" spans="1:25" s="96" customFormat="1" ht="15" hidden="1" customHeight="1" outlineLevel="1">
      <c r="A30" s="56"/>
      <c r="B30" s="56"/>
      <c r="C30" s="56"/>
      <c r="D30" s="202"/>
      <c r="E30" s="203"/>
      <c r="F30" s="95"/>
      <c r="G30" s="70"/>
      <c r="H30" s="95"/>
      <c r="I30" s="70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</row>
    <row r="31" spans="1:25" s="96" customFormat="1" ht="15" hidden="1" customHeight="1" outlineLevel="1">
      <c r="A31" s="56"/>
      <c r="B31" s="59"/>
      <c r="C31" s="59"/>
      <c r="D31" s="202"/>
      <c r="E31" s="203"/>
      <c r="F31" s="95"/>
      <c r="G31" s="70"/>
      <c r="H31" s="95"/>
      <c r="I31" s="70"/>
      <c r="J31" s="56"/>
      <c r="K31" s="56"/>
      <c r="L31" s="59"/>
      <c r="M31" s="59"/>
      <c r="N31" s="59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</row>
    <row r="32" spans="1:25" s="96" customFormat="1" ht="15" hidden="1" customHeight="1" outlineLevel="1">
      <c r="A32" s="56"/>
      <c r="B32" s="59"/>
      <c r="C32" s="59"/>
      <c r="D32" s="202"/>
      <c r="E32" s="203"/>
      <c r="F32" s="95"/>
      <c r="G32" s="70"/>
      <c r="H32" s="95"/>
      <c r="I32" s="70"/>
      <c r="J32" s="56"/>
      <c r="K32" s="56"/>
      <c r="L32" s="59"/>
      <c r="M32" s="59"/>
      <c r="N32" s="59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</row>
    <row r="33" spans="1:25" s="96" customFormat="1" ht="15" hidden="1" customHeight="1" outlineLevel="1">
      <c r="A33" s="56"/>
      <c r="B33" s="59"/>
      <c r="C33" s="59"/>
      <c r="D33" s="202"/>
      <c r="E33" s="203"/>
      <c r="F33" s="95"/>
      <c r="G33" s="70"/>
      <c r="H33" s="95"/>
      <c r="I33" s="70"/>
      <c r="J33" s="56"/>
      <c r="K33" s="56"/>
      <c r="L33" s="59"/>
      <c r="M33" s="59"/>
      <c r="N33" s="59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</row>
    <row r="34" spans="1:25" s="31" customFormat="1" ht="15" hidden="1" customHeight="1" outlineLevel="1">
      <c r="A34" s="56"/>
      <c r="B34" s="59"/>
      <c r="C34" s="59"/>
      <c r="D34" s="202"/>
      <c r="E34" s="203"/>
      <c r="F34" s="95"/>
      <c r="G34" s="70"/>
      <c r="H34" s="95"/>
      <c r="I34" s="70"/>
      <c r="J34" s="56"/>
      <c r="K34" s="56"/>
      <c r="L34" s="59"/>
      <c r="M34" s="59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</row>
    <row r="35" spans="1:25" s="31" customFormat="1" ht="15" hidden="1" customHeight="1" outlineLevel="1">
      <c r="A35" s="56"/>
      <c r="B35" s="59"/>
      <c r="C35" s="59"/>
      <c r="D35" s="202"/>
      <c r="E35" s="203"/>
      <c r="F35" s="95"/>
      <c r="G35" s="70"/>
      <c r="H35" s="95"/>
      <c r="I35" s="70"/>
      <c r="J35" s="56"/>
      <c r="K35" s="56"/>
      <c r="L35" s="59"/>
      <c r="M35" s="59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</row>
    <row r="36" spans="1:25" s="31" customFormat="1" ht="15" hidden="1" customHeight="1" outlineLevel="1">
      <c r="A36" s="56"/>
      <c r="B36" s="59"/>
      <c r="C36" s="59"/>
      <c r="D36" s="202"/>
      <c r="E36" s="203"/>
      <c r="F36" s="95"/>
      <c r="G36" s="70"/>
      <c r="H36" s="95"/>
      <c r="I36" s="70"/>
      <c r="J36" s="56"/>
      <c r="K36" s="56"/>
      <c r="L36" s="59"/>
      <c r="M36" s="59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</row>
    <row r="37" spans="1:25" s="31" customFormat="1" ht="15" hidden="1" customHeight="1" outlineLevel="1">
      <c r="A37" s="56"/>
      <c r="B37" s="59"/>
      <c r="C37" s="59"/>
      <c r="D37" s="202"/>
      <c r="E37" s="203"/>
      <c r="F37" s="95"/>
      <c r="G37" s="70"/>
      <c r="H37" s="95"/>
      <c r="I37" s="70"/>
      <c r="J37" s="56"/>
      <c r="K37" s="56"/>
      <c r="L37" s="59"/>
      <c r="M37" s="59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</row>
    <row r="38" spans="1:25" s="31" customFormat="1" ht="15" hidden="1" customHeight="1" outlineLevel="1">
      <c r="A38" s="56"/>
      <c r="B38" s="59"/>
      <c r="C38" s="59"/>
      <c r="D38" s="202"/>
      <c r="E38" s="203"/>
      <c r="F38" s="95"/>
      <c r="G38" s="70"/>
      <c r="H38" s="95"/>
      <c r="I38" s="70"/>
      <c r="J38" s="56"/>
      <c r="K38" s="56"/>
      <c r="L38" s="59"/>
      <c r="M38" s="59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</row>
    <row r="39" spans="1:25" ht="15" hidden="1" customHeight="1" outlineLevel="1">
      <c r="A39" s="59"/>
      <c r="B39" s="56"/>
      <c r="C39" s="56"/>
      <c r="D39" s="96"/>
      <c r="E39" s="106"/>
      <c r="F39" s="206"/>
      <c r="G39" s="206"/>
      <c r="H39" s="206"/>
      <c r="I39" s="206"/>
      <c r="J39" s="56"/>
      <c r="K39" s="59"/>
      <c r="L39" s="56"/>
      <c r="M39" s="56"/>
      <c r="N39" s="56"/>
      <c r="O39" s="56"/>
      <c r="P39" s="56"/>
      <c r="Q39" s="59"/>
      <c r="R39" s="56"/>
      <c r="S39" s="96"/>
      <c r="T39" s="96"/>
      <c r="U39" s="96"/>
      <c r="V39" s="96"/>
      <c r="W39" s="96"/>
      <c r="X39" s="96"/>
      <c r="Y39" s="96"/>
    </row>
    <row r="40" spans="1:25" ht="15" hidden="1" customHeight="1" outlineLevel="1">
      <c r="A40" s="31"/>
      <c r="B40" s="31"/>
      <c r="C40" s="31"/>
      <c r="D40" s="96"/>
      <c r="E40" s="96"/>
      <c r="F40" s="96"/>
      <c r="G40" s="96"/>
      <c r="H40" s="96"/>
      <c r="I40" s="96"/>
      <c r="J40" s="38"/>
      <c r="K40" s="31"/>
      <c r="L40" s="31"/>
      <c r="M40" s="31"/>
      <c r="N40" s="31"/>
      <c r="O40" s="38"/>
      <c r="P40" s="38"/>
      <c r="Q40" s="38"/>
      <c r="R40" s="38"/>
      <c r="S40" s="31"/>
      <c r="T40" s="31"/>
      <c r="U40" s="31"/>
      <c r="V40" s="31"/>
      <c r="W40" s="38"/>
      <c r="X40" s="38"/>
      <c r="Y40" s="92" t="s">
        <v>21</v>
      </c>
    </row>
    <row r="41" spans="1:25" ht="15" customHeight="1" collapsed="1">
      <c r="A41" s="127" t="s">
        <v>146</v>
      </c>
      <c r="B41" s="31"/>
      <c r="C41" s="31"/>
      <c r="D41" s="199" t="s">
        <v>117</v>
      </c>
      <c r="E41" s="93"/>
      <c r="J41" s="38"/>
      <c r="K41" s="31"/>
      <c r="L41" s="31"/>
      <c r="M41" s="31"/>
      <c r="N41" s="31"/>
      <c r="O41" s="38"/>
      <c r="P41" s="38"/>
      <c r="Q41" s="38"/>
      <c r="R41" s="38"/>
      <c r="S41" s="31"/>
      <c r="T41" s="31"/>
      <c r="U41" s="31"/>
      <c r="V41" s="31"/>
      <c r="W41" s="38"/>
      <c r="X41" s="38"/>
      <c r="Y41" s="38"/>
    </row>
    <row r="42" spans="1:25" ht="15" customHeight="1">
      <c r="A42" s="46" t="s">
        <v>147</v>
      </c>
      <c r="B42" s="46" t="s">
        <v>25</v>
      </c>
      <c r="C42" s="46"/>
      <c r="D42" s="269" t="s">
        <v>6</v>
      </c>
      <c r="E42" s="274" t="s">
        <v>7</v>
      </c>
      <c r="F42" s="274" t="s">
        <v>8</v>
      </c>
      <c r="G42" s="286"/>
      <c r="H42" s="286"/>
      <c r="I42" s="287"/>
      <c r="J42" s="46" t="s">
        <v>23</v>
      </c>
      <c r="K42" s="46" t="s">
        <v>24</v>
      </c>
      <c r="L42" s="46" t="s">
        <v>25</v>
      </c>
      <c r="M42" s="46"/>
      <c r="N42" s="46"/>
      <c r="O42" s="46" t="s">
        <v>26</v>
      </c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ht="15" customHeight="1">
      <c r="A43" s="32" t="s">
        <v>58</v>
      </c>
      <c r="B43" s="32" t="s">
        <v>148</v>
      </c>
      <c r="C43" s="32"/>
      <c r="D43" s="269"/>
      <c r="E43" s="275"/>
      <c r="F43" s="275" t="s">
        <v>79</v>
      </c>
      <c r="G43" s="290"/>
      <c r="H43" s="288" t="s">
        <v>80</v>
      </c>
      <c r="I43" s="289"/>
      <c r="J43" s="32" t="s">
        <v>58</v>
      </c>
      <c r="K43" s="32" t="s">
        <v>15</v>
      </c>
      <c r="L43" s="32" t="s">
        <v>17</v>
      </c>
      <c r="M43" s="32"/>
      <c r="N43" s="32"/>
      <c r="O43" s="32" t="s">
        <v>27</v>
      </c>
      <c r="P43" s="32"/>
      <c r="Q43" s="32"/>
      <c r="R43" s="32"/>
      <c r="S43" s="32"/>
      <c r="T43" s="32"/>
      <c r="U43" s="32"/>
      <c r="V43" s="32"/>
      <c r="W43" s="32"/>
      <c r="X43" s="32"/>
      <c r="Y43" s="32"/>
    </row>
    <row r="44" spans="1:25" s="31" customFormat="1" ht="15" customHeight="1">
      <c r="A44" s="151">
        <f>IF(B44="","",B44-13)</f>
        <v>46238</v>
      </c>
      <c r="B44" s="151">
        <f>IF(L44="","",L44-5)</f>
        <v>46251</v>
      </c>
      <c r="C44" s="151"/>
      <c r="D44" s="214">
        <f>IF('1) 日本 - 中国'!A44="","",'1) 日本 - 中国'!A44)</f>
        <v>35</v>
      </c>
      <c r="E44" s="215" t="str">
        <f>IF('1) 日本 - 中国'!B44="","", '1) 日本 - 中国'!B44)</f>
        <v>CONTRIVIA</v>
      </c>
      <c r="F44" s="219">
        <f>IF('1) 日本 - 中国'!C44="","", '1) 日本 - 中国'!C44)</f>
        <v>2631</v>
      </c>
      <c r="G44" s="227" t="str">
        <f>IF('1) 日本 - 中国'!D44="","", '1) 日本 - 中国'!D44)</f>
        <v>E</v>
      </c>
      <c r="H44" s="221">
        <f>IF('1) 日本 - 中国'!E44="","", '1) 日本 - 中国'!E44)</f>
        <v>2631</v>
      </c>
      <c r="I44" s="228" t="str">
        <f>IF('1) 日本 - 中国'!F44="","", '1) 日本 - 中国'!F44)</f>
        <v>W</v>
      </c>
      <c r="J44" s="151">
        <f>IF('1) 日本 - 中国'!G44="","", '1) 日本 - 中国'!G44)</f>
        <v>46252</v>
      </c>
      <c r="K44" s="151">
        <f>IF('1) 日本 - 中国'!H44="","", '1) 日本 - 中国'!H44)</f>
        <v>46254</v>
      </c>
      <c r="L44" s="151">
        <f>IF('1) 日本 - 中国'!I44="","", '1) 日本 - 中国'!I44)</f>
        <v>46256</v>
      </c>
      <c r="M44" s="151" t="str">
        <f>IF('1) 日本 - 中国'!J44="","", '1) 日本 - 中国'!J44)</f>
        <v/>
      </c>
      <c r="N44" s="151" t="str">
        <f>IF('1) 日本 - 中国'!K44="","", '1) 日本 - 中国'!K44)</f>
        <v/>
      </c>
      <c r="O44" s="151">
        <f>IF('1) 日本 - 中国'!L44="","", '1) 日本 - 中国'!L44)</f>
        <v>46257</v>
      </c>
      <c r="P44" s="151"/>
      <c r="Q44" s="151"/>
      <c r="R44" s="151"/>
      <c r="S44" s="151"/>
      <c r="T44" s="151"/>
      <c r="U44" s="151"/>
      <c r="V44" s="151"/>
      <c r="W44" s="151"/>
      <c r="X44" s="151"/>
      <c r="Y44" s="151"/>
    </row>
    <row r="45" spans="1:25" s="31" customFormat="1" ht="15" customHeight="1">
      <c r="A45" s="153">
        <f t="shared" ref="A45:A55" si="0">IF(B45="","",B45-13)</f>
        <v>46245</v>
      </c>
      <c r="B45" s="153">
        <f t="shared" ref="B45:B55" si="1">IF(L45="","",L45-5)</f>
        <v>46258</v>
      </c>
      <c r="C45" s="153"/>
      <c r="D45" s="231">
        <f>IF('1) 日本 - 中国'!A45="","",'1) 日本 - 中国'!A45)</f>
        <v>36</v>
      </c>
      <c r="E45" s="232" t="str">
        <f>IF('1) 日本 - 中国'!B45="","", '1) 日本 - 中国'!B45)</f>
        <v>ISARA  BHUM</v>
      </c>
      <c r="F45" s="233">
        <f>IF('1) 日本 - 中国'!C45="","", '1) 日本 - 中国'!C45)</f>
        <v>2625</v>
      </c>
      <c r="G45" s="234" t="str">
        <f>IF('1) 日本 - 中国'!D45="","", '1) 日本 - 中国'!D45)</f>
        <v>E</v>
      </c>
      <c r="H45" s="235">
        <f>IF('1) 日本 - 中国'!E45="","", '1) 日本 - 中国'!E45)</f>
        <v>2625</v>
      </c>
      <c r="I45" s="236" t="str">
        <f>IF('1) 日本 - 中国'!F45="","", '1) 日本 - 中国'!F45)</f>
        <v>W</v>
      </c>
      <c r="J45" s="153">
        <f>IF('1) 日本 - 中国'!G45="","", '1) 日本 - 中国'!G45)</f>
        <v>46259</v>
      </c>
      <c r="K45" s="153">
        <f>IF('1) 日本 - 中国'!H45="","", '1) 日本 - 中国'!H45)</f>
        <v>46261</v>
      </c>
      <c r="L45" s="153">
        <f>IF('1) 日本 - 中国'!I45="","", '1) 日本 - 中国'!I45)</f>
        <v>46263</v>
      </c>
      <c r="M45" s="153" t="str">
        <f>IF('1) 日本 - 中国'!J45="","", '1) 日本 - 中国'!J45)</f>
        <v/>
      </c>
      <c r="N45" s="153" t="str">
        <f>IF('1) 日本 - 中国'!K45="","", '1) 日本 - 中国'!K45)</f>
        <v/>
      </c>
      <c r="O45" s="153">
        <f>IF('1) 日本 - 中国'!L45="","", '1) 日本 - 中国'!L45)</f>
        <v>46264</v>
      </c>
      <c r="P45" s="153"/>
      <c r="Q45" s="153"/>
      <c r="R45" s="153"/>
      <c r="S45" s="153"/>
      <c r="T45" s="153"/>
      <c r="U45" s="153"/>
      <c r="V45" s="153"/>
      <c r="W45" s="153"/>
      <c r="X45" s="153"/>
      <c r="Y45" s="153"/>
    </row>
    <row r="46" spans="1:25" s="31" customFormat="1" ht="15" customHeight="1">
      <c r="A46" s="153">
        <f t="shared" si="0"/>
        <v>46252</v>
      </c>
      <c r="B46" s="153">
        <f t="shared" si="1"/>
        <v>46265</v>
      </c>
      <c r="C46" s="153"/>
      <c r="D46" s="216">
        <f>IF('1) 日本 - 中国'!A46="","",'1) 日本 - 中国'!A46)</f>
        <v>37</v>
      </c>
      <c r="E46" s="217" t="str">
        <f>IF('1) 日本 - 中国'!B46="","", '1) 日本 - 中国'!B46)</f>
        <v>CONTRIVIA</v>
      </c>
      <c r="F46" s="223">
        <f>IF('1) 日本 - 中国'!C46="","", '1) 日本 - 中国'!C46)</f>
        <v>2632</v>
      </c>
      <c r="G46" s="229" t="str">
        <f>IF('1) 日本 - 中国'!D46="","", '1) 日本 - 中国'!D46)</f>
        <v>E</v>
      </c>
      <c r="H46" s="225">
        <f>IF('1) 日本 - 中国'!E46="","", '1) 日本 - 中国'!E46)</f>
        <v>2632</v>
      </c>
      <c r="I46" s="230" t="str">
        <f>IF('1) 日本 - 中国'!F46="","", '1) 日本 - 中国'!F46)</f>
        <v>W</v>
      </c>
      <c r="J46" s="153">
        <f>IF('1) 日本 - 中国'!G46="","", '1) 日本 - 中国'!G46)</f>
        <v>46266</v>
      </c>
      <c r="K46" s="153">
        <f>IF('1) 日本 - 中国'!H46="","", '1) 日本 - 中国'!H46)</f>
        <v>46268</v>
      </c>
      <c r="L46" s="153">
        <f>IF('1) 日本 - 中国'!I46="","", '1) 日本 - 中国'!I46)</f>
        <v>46270</v>
      </c>
      <c r="M46" s="153" t="str">
        <f>IF('1) 日本 - 中国'!J46="","", '1) 日本 - 中国'!J46)</f>
        <v/>
      </c>
      <c r="N46" s="153" t="str">
        <f>IF('1) 日本 - 中国'!K46="","", '1) 日本 - 中国'!K46)</f>
        <v/>
      </c>
      <c r="O46" s="153">
        <f>IF('1) 日本 - 中国'!L46="","", '1) 日本 - 中国'!L46)</f>
        <v>46271</v>
      </c>
      <c r="P46" s="153"/>
      <c r="Q46" s="153"/>
      <c r="R46" s="153"/>
      <c r="S46" s="153"/>
      <c r="T46" s="153"/>
      <c r="U46" s="153"/>
      <c r="V46" s="153"/>
      <c r="W46" s="153"/>
      <c r="X46" s="153"/>
      <c r="Y46" s="153"/>
    </row>
    <row r="47" spans="1:25" s="31" customFormat="1" ht="15" customHeight="1">
      <c r="A47" s="153">
        <f t="shared" si="0"/>
        <v>46259</v>
      </c>
      <c r="B47" s="153">
        <f t="shared" si="1"/>
        <v>46272</v>
      </c>
      <c r="C47" s="153"/>
      <c r="D47" s="231">
        <f>IF('1) 日本 - 中国'!A47="","",'1) 日本 - 中国'!A47)</f>
        <v>38</v>
      </c>
      <c r="E47" s="232" t="str">
        <f>IF('1) 日本 - 中国'!B47="","", '1) 日本 - 中国'!B47)</f>
        <v>ISARA  BHUM</v>
      </c>
      <c r="F47" s="233">
        <f>IF('1) 日本 - 中国'!C47="","", '1) 日本 - 中国'!C47)</f>
        <v>2626</v>
      </c>
      <c r="G47" s="234" t="str">
        <f>IF('1) 日本 - 中国'!D47="","", '1) 日本 - 中国'!D47)</f>
        <v>E</v>
      </c>
      <c r="H47" s="235">
        <f>IF('1) 日本 - 中国'!E47="","", '1) 日本 - 中国'!E47)</f>
        <v>2626</v>
      </c>
      <c r="I47" s="236" t="str">
        <f>IF('1) 日本 - 中国'!F47="","", '1) 日本 - 中国'!F47)</f>
        <v>W</v>
      </c>
      <c r="J47" s="153">
        <f>IF('1) 日本 - 中国'!G47="","", '1) 日本 - 中国'!G47)</f>
        <v>46273</v>
      </c>
      <c r="K47" s="153">
        <f>IF('1) 日本 - 中国'!H47="","", '1) 日本 - 中国'!H47)</f>
        <v>46275</v>
      </c>
      <c r="L47" s="153">
        <f>IF('1) 日本 - 中国'!I47="","", '1) 日本 - 中国'!I47)</f>
        <v>46277</v>
      </c>
      <c r="M47" s="153" t="str">
        <f>IF('1) 日本 - 中国'!J47="","", '1) 日本 - 中国'!J47)</f>
        <v/>
      </c>
      <c r="N47" s="153" t="str">
        <f>IF('1) 日本 - 中国'!K47="","", '1) 日本 - 中国'!K47)</f>
        <v/>
      </c>
      <c r="O47" s="153">
        <f>IF('1) 日本 - 中国'!L47="","", '1) 日本 - 中国'!L47)</f>
        <v>46278</v>
      </c>
      <c r="P47" s="153"/>
      <c r="Q47" s="153"/>
      <c r="R47" s="153"/>
      <c r="S47" s="153"/>
      <c r="T47" s="153"/>
      <c r="U47" s="153"/>
      <c r="V47" s="153"/>
      <c r="W47" s="153"/>
      <c r="X47" s="153"/>
      <c r="Y47" s="153"/>
    </row>
    <row r="48" spans="1:25" s="31" customFormat="1" ht="15" customHeight="1">
      <c r="A48" s="153">
        <f t="shared" si="0"/>
        <v>46266</v>
      </c>
      <c r="B48" s="153">
        <f t="shared" si="1"/>
        <v>46279</v>
      </c>
      <c r="C48" s="153"/>
      <c r="D48" s="218">
        <f>IF('1) 日本 - 中国'!A48="","",'1) 日本 - 中国'!A48)</f>
        <v>39</v>
      </c>
      <c r="E48" s="217" t="str">
        <f>IF('1) 日本 - 中国'!B48="","", '1) 日本 - 中国'!B48)</f>
        <v>CONTRIVIA</v>
      </c>
      <c r="F48" s="223">
        <f>IF('1) 日本 - 中国'!C48="","", '1) 日本 - 中国'!C48)</f>
        <v>2633</v>
      </c>
      <c r="G48" s="229" t="str">
        <f>IF('1) 日本 - 中国'!D48="","", '1) 日本 - 中国'!D48)</f>
        <v>E</v>
      </c>
      <c r="H48" s="225">
        <f>IF('1) 日本 - 中国'!E48="","", '1) 日本 - 中国'!E48)</f>
        <v>2633</v>
      </c>
      <c r="I48" s="230" t="str">
        <f>IF('1) 日本 - 中国'!F48="","", '1) 日本 - 中国'!F48)</f>
        <v>W</v>
      </c>
      <c r="J48" s="153">
        <f>IF('1) 日本 - 中国'!G48="","", '1) 日本 - 中国'!G48)</f>
        <v>46280</v>
      </c>
      <c r="K48" s="153">
        <f>IF('1) 日本 - 中国'!H48="","", '1) 日本 - 中国'!H48)</f>
        <v>46282</v>
      </c>
      <c r="L48" s="153">
        <f>IF('1) 日本 - 中国'!I48="","", '1) 日本 - 中国'!I48)</f>
        <v>46284</v>
      </c>
      <c r="M48" s="153" t="str">
        <f>IF('1) 日本 - 中国'!J48="","", '1) 日本 - 中国'!J48)</f>
        <v/>
      </c>
      <c r="N48" s="153" t="str">
        <f>IF('1) 日本 - 中国'!K48="","", '1) 日本 - 中国'!K48)</f>
        <v/>
      </c>
      <c r="O48" s="153">
        <f>IF('1) 日本 - 中国'!L48="","", '1) 日本 - 中国'!L48)</f>
        <v>46285</v>
      </c>
      <c r="P48" s="153"/>
      <c r="Q48" s="153"/>
      <c r="R48" s="153"/>
      <c r="S48" s="153"/>
      <c r="T48" s="153"/>
      <c r="U48" s="153"/>
      <c r="V48" s="153"/>
      <c r="W48" s="153"/>
      <c r="X48" s="153"/>
      <c r="Y48" s="153"/>
    </row>
    <row r="49" spans="1:25" s="31" customFormat="1" ht="15" customHeight="1">
      <c r="A49" s="153">
        <f t="shared" si="0"/>
        <v>46273</v>
      </c>
      <c r="B49" s="153">
        <f t="shared" si="1"/>
        <v>46286</v>
      </c>
      <c r="C49" s="153"/>
      <c r="D49" s="237">
        <f>IF('1) 日本 - 中国'!A49="","",'1) 日本 - 中国'!A49)</f>
        <v>40</v>
      </c>
      <c r="E49" s="232" t="str">
        <f>IF('1) 日本 - 中国'!B49="","", '1) 日本 - 中国'!B49)</f>
        <v>ISARA  BHUM</v>
      </c>
      <c r="F49" s="233">
        <f>IF('1) 日本 - 中国'!C49="","", '1) 日本 - 中国'!C49)</f>
        <v>2627</v>
      </c>
      <c r="G49" s="234" t="str">
        <f>IF('1) 日本 - 中国'!D49="","", '1) 日本 - 中国'!D49)</f>
        <v>E</v>
      </c>
      <c r="H49" s="235">
        <f>IF('1) 日本 - 中国'!E49="","", '1) 日本 - 中国'!E49)</f>
        <v>2627</v>
      </c>
      <c r="I49" s="236" t="str">
        <f>IF('1) 日本 - 中国'!F49="","", '1) 日本 - 中国'!F49)</f>
        <v>W</v>
      </c>
      <c r="J49" s="153">
        <f>IF('1) 日本 - 中国'!G49="","", '1) 日本 - 中国'!G49)</f>
        <v>46287</v>
      </c>
      <c r="K49" s="153">
        <f>IF('1) 日本 - 中国'!H49="","", '1) 日本 - 中国'!H49)</f>
        <v>46289</v>
      </c>
      <c r="L49" s="153">
        <f>IF('1) 日本 - 中国'!I49="","", '1) 日本 - 中国'!I49)</f>
        <v>46291</v>
      </c>
      <c r="M49" s="153" t="str">
        <f>IF('1) 日本 - 中国'!J49="","", '1) 日本 - 中国'!J49)</f>
        <v/>
      </c>
      <c r="N49" s="153" t="str">
        <f>IF('1) 日本 - 中国'!K49="","", '1) 日本 - 中国'!K49)</f>
        <v/>
      </c>
      <c r="O49" s="153">
        <f>IF('1) 日本 - 中国'!L49="","", '1) 日本 - 中国'!L49)</f>
        <v>46292</v>
      </c>
      <c r="P49" s="153"/>
      <c r="Q49" s="153"/>
      <c r="R49" s="153"/>
      <c r="S49" s="153"/>
      <c r="T49" s="153"/>
      <c r="U49" s="153"/>
      <c r="V49" s="153"/>
      <c r="W49" s="153"/>
      <c r="X49" s="153"/>
      <c r="Y49" s="153"/>
    </row>
    <row r="50" spans="1:25" s="96" customFormat="1" ht="15" customHeight="1">
      <c r="A50" s="131">
        <f t="shared" si="0"/>
        <v>46280</v>
      </c>
      <c r="B50" s="131">
        <f t="shared" si="1"/>
        <v>46293</v>
      </c>
      <c r="C50" s="131"/>
      <c r="D50" s="218">
        <f>IF('1) 日本 - 中国'!A50="","",'1) 日本 - 中国'!A50)</f>
        <v>41</v>
      </c>
      <c r="E50" s="217" t="str">
        <f>IF('1) 日本 - 中国'!B50="","", '1) 日本 - 中国'!B50)</f>
        <v>CONTRIVIA</v>
      </c>
      <c r="F50" s="223">
        <f>IF('1) 日本 - 中国'!C50="","", '1) 日本 - 中国'!C50)</f>
        <v>2634</v>
      </c>
      <c r="G50" s="229" t="str">
        <f>IF('1) 日本 - 中国'!D50="","", '1) 日本 - 中国'!D50)</f>
        <v>E</v>
      </c>
      <c r="H50" s="225">
        <f>IF('1) 日本 - 中国'!E50="","", '1) 日本 - 中国'!E50)</f>
        <v>2634</v>
      </c>
      <c r="I50" s="230" t="str">
        <f>IF('1) 日本 - 中国'!F50="","", '1) 日本 - 中国'!F50)</f>
        <v>W</v>
      </c>
      <c r="J50" s="131">
        <f>IF('1) 日本 - 中国'!G50="","", '1) 日本 - 中国'!G50)</f>
        <v>46294</v>
      </c>
      <c r="K50" s="131">
        <f>IF('1) 日本 - 中国'!H50="","", '1) 日本 - 中国'!H50)</f>
        <v>46296</v>
      </c>
      <c r="L50" s="131">
        <f>IF('1) 日本 - 中国'!I50="","", '1) 日本 - 中国'!I50)</f>
        <v>46298</v>
      </c>
      <c r="M50" s="131" t="str">
        <f>IF('1) 日本 - 中国'!J50="","", '1) 日本 - 中国'!J50)</f>
        <v/>
      </c>
      <c r="N50" s="131" t="str">
        <f>IF('1) 日本 - 中国'!K50="","", '1) 日本 - 中国'!K50)</f>
        <v/>
      </c>
      <c r="O50" s="131">
        <f>IF('1) 日本 - 中国'!L50="","", '1) 日本 - 中国'!L50)</f>
        <v>46299</v>
      </c>
      <c r="P50" s="131"/>
      <c r="Q50" s="131"/>
      <c r="R50" s="131"/>
      <c r="S50" s="131"/>
      <c r="T50" s="131"/>
      <c r="U50" s="131"/>
      <c r="V50" s="131"/>
      <c r="W50" s="131"/>
      <c r="X50" s="131"/>
      <c r="Y50" s="131"/>
    </row>
    <row r="51" spans="1:25" s="31" customFormat="1" ht="15" customHeight="1">
      <c r="A51" s="131" t="str">
        <f t="shared" si="0"/>
        <v/>
      </c>
      <c r="B51" s="131" t="str">
        <f t="shared" si="1"/>
        <v/>
      </c>
      <c r="C51" s="131"/>
      <c r="D51" s="58" t="str">
        <f>IF('1) 日本 - 中国'!A51="","",'1) 日本 - 中国'!A51)</f>
        <v/>
      </c>
      <c r="E51" s="72" t="str">
        <f>IF('1) 日本 - 中国'!B51="","", '1) 日本 - 中国'!B51)</f>
        <v/>
      </c>
      <c r="F51" s="68" t="str">
        <f>IF('1) 日本 - 中国'!C51="","", '1) 日本 - 中国'!C51)</f>
        <v/>
      </c>
      <c r="G51" s="210" t="str">
        <f>IF('1) 日本 - 中国'!D51="","", '1) 日本 - 中国'!D51)</f>
        <v/>
      </c>
      <c r="H51" s="69" t="str">
        <f>IF('1) 日本 - 中国'!E51="","", '1) 日本 - 中国'!E51)</f>
        <v/>
      </c>
      <c r="I51" s="212" t="str">
        <f>IF('1) 日本 - 中国'!F51="","", '1) 日本 - 中国'!F51)</f>
        <v/>
      </c>
      <c r="J51" s="131" t="str">
        <f>IF('1) 日本 - 中国'!G51="","", '1) 日本 - 中国'!G51)</f>
        <v/>
      </c>
      <c r="K51" s="131" t="str">
        <f>IF('1) 日本 - 中国'!H51="","", '1) 日本 - 中国'!H51)</f>
        <v/>
      </c>
      <c r="L51" s="131" t="str">
        <f>IF('1) 日本 - 中国'!I51="","", '1) 日本 - 中国'!I51)</f>
        <v/>
      </c>
      <c r="M51" s="131" t="str">
        <f>IF('1) 日本 - 中国'!J51="","", '1) 日本 - 中国'!J51)</f>
        <v/>
      </c>
      <c r="N51" s="131" t="str">
        <f>IF('1) 日本 - 中国'!K51="","", '1) 日本 - 中国'!K51)</f>
        <v/>
      </c>
      <c r="O51" s="131" t="str">
        <f>IF('1) 日本 - 中国'!L51="","", '1) 日本 - 中国'!L51)</f>
        <v/>
      </c>
      <c r="P51" s="131"/>
      <c r="Q51" s="131"/>
      <c r="R51" s="131"/>
      <c r="S51" s="131"/>
      <c r="T51" s="131"/>
      <c r="U51" s="131"/>
      <c r="V51" s="131"/>
      <c r="W51" s="131"/>
      <c r="X51" s="131"/>
      <c r="Y51" s="131"/>
    </row>
    <row r="52" spans="1:25" s="31" customFormat="1" ht="15" customHeight="1">
      <c r="A52" s="131" t="str">
        <f t="shared" si="0"/>
        <v/>
      </c>
      <c r="B52" s="131" t="str">
        <f t="shared" si="1"/>
        <v/>
      </c>
      <c r="C52" s="131"/>
      <c r="D52" s="58" t="str">
        <f>IF('1) 日本 - 中国'!A52="","",'1) 日本 - 中国'!A52)</f>
        <v/>
      </c>
      <c r="E52" s="72" t="str">
        <f>IF('1) 日本 - 中国'!B52="","", '1) 日本 - 中国'!B52)</f>
        <v/>
      </c>
      <c r="F52" s="68" t="str">
        <f>IF('1) 日本 - 中国'!C52="","", '1) 日本 - 中国'!C52)</f>
        <v/>
      </c>
      <c r="G52" s="210" t="str">
        <f>IF('1) 日本 - 中国'!D52="","", '1) 日本 - 中国'!D52)</f>
        <v/>
      </c>
      <c r="H52" s="69" t="str">
        <f>IF('1) 日本 - 中国'!E52="","", '1) 日本 - 中国'!E52)</f>
        <v/>
      </c>
      <c r="I52" s="212" t="str">
        <f>IF('1) 日本 - 中国'!F52="","", '1) 日本 - 中国'!F52)</f>
        <v/>
      </c>
      <c r="J52" s="131" t="str">
        <f>IF('1) 日本 - 中国'!G52="","", '1) 日本 - 中国'!G52)</f>
        <v/>
      </c>
      <c r="K52" s="131" t="str">
        <f>IF('1) 日本 - 中国'!H52="","", '1) 日本 - 中国'!H52)</f>
        <v/>
      </c>
      <c r="L52" s="131" t="str">
        <f>IF('1) 日本 - 中国'!I52="","", '1) 日本 - 中国'!I52)</f>
        <v/>
      </c>
      <c r="M52" s="131" t="str">
        <f>IF('1) 日本 - 中国'!J52="","", '1) 日本 - 中国'!J52)</f>
        <v/>
      </c>
      <c r="N52" s="131" t="str">
        <f>IF('1) 日本 - 中国'!K52="","", '1) 日本 - 中国'!K52)</f>
        <v/>
      </c>
      <c r="O52" s="131" t="str">
        <f>IF('1) 日本 - 中国'!L52="","", '1) 日本 - 中国'!L52)</f>
        <v/>
      </c>
      <c r="P52" s="131"/>
      <c r="Q52" s="131"/>
      <c r="R52" s="131"/>
      <c r="S52" s="131"/>
      <c r="T52" s="131"/>
      <c r="U52" s="131"/>
      <c r="V52" s="131"/>
      <c r="W52" s="131"/>
      <c r="X52" s="131"/>
      <c r="Y52" s="131"/>
    </row>
    <row r="53" spans="1:25" s="31" customFormat="1" ht="15" customHeight="1">
      <c r="A53" s="131" t="str">
        <f t="shared" si="0"/>
        <v/>
      </c>
      <c r="B53" s="131" t="str">
        <f t="shared" si="1"/>
        <v/>
      </c>
      <c r="C53" s="131"/>
      <c r="D53" s="58" t="str">
        <f>IF('1) 日本 - 中国'!A53="","",'1) 日本 - 中国'!A53)</f>
        <v/>
      </c>
      <c r="E53" s="72" t="str">
        <f>IF('1) 日本 - 中国'!B53="","", '1) 日本 - 中国'!B53)</f>
        <v/>
      </c>
      <c r="F53" s="68" t="str">
        <f>IF('1) 日本 - 中国'!C53="","", '1) 日本 - 中国'!C53)</f>
        <v/>
      </c>
      <c r="G53" s="210" t="str">
        <f>IF('1) 日本 - 中国'!D53="","", '1) 日本 - 中国'!D53)</f>
        <v/>
      </c>
      <c r="H53" s="69" t="str">
        <f>IF('1) 日本 - 中国'!E53="","", '1) 日本 - 中国'!E53)</f>
        <v/>
      </c>
      <c r="I53" s="212" t="str">
        <f>IF('1) 日本 - 中国'!F53="","", '1) 日本 - 中国'!F53)</f>
        <v/>
      </c>
      <c r="J53" s="131" t="str">
        <f>IF('1) 日本 - 中国'!G53="","", '1) 日本 - 中国'!G53)</f>
        <v/>
      </c>
      <c r="K53" s="131" t="str">
        <f>IF('1) 日本 - 中国'!H53="","", '1) 日本 - 中国'!H53)</f>
        <v/>
      </c>
      <c r="L53" s="131" t="str">
        <f>IF('1) 日本 - 中国'!I53="","", '1) 日本 - 中国'!I53)</f>
        <v/>
      </c>
      <c r="M53" s="131" t="str">
        <f>IF('1) 日本 - 中国'!J53="","", '1) 日本 - 中国'!J53)</f>
        <v/>
      </c>
      <c r="N53" s="131" t="str">
        <f>IF('1) 日本 - 中国'!K53="","", '1) 日本 - 中国'!K53)</f>
        <v/>
      </c>
      <c r="O53" s="131" t="str">
        <f>IF('1) 日本 - 中国'!L53="","", '1) 日本 - 中国'!L53)</f>
        <v/>
      </c>
      <c r="P53" s="131"/>
      <c r="Q53" s="131"/>
      <c r="R53" s="131"/>
      <c r="S53" s="131"/>
      <c r="T53" s="131"/>
      <c r="U53" s="131"/>
      <c r="V53" s="131"/>
      <c r="W53" s="131"/>
      <c r="X53" s="131"/>
      <c r="Y53" s="131"/>
    </row>
    <row r="54" spans="1:25" s="31" customFormat="1" ht="15" customHeight="1">
      <c r="A54" s="131" t="str">
        <f t="shared" si="0"/>
        <v/>
      </c>
      <c r="B54" s="131" t="str">
        <f t="shared" si="1"/>
        <v/>
      </c>
      <c r="C54" s="131"/>
      <c r="D54" s="58" t="str">
        <f>IF('1) 日本 - 中国'!A54="","",'1) 日本 - 中国'!A54)</f>
        <v/>
      </c>
      <c r="E54" s="72" t="str">
        <f>IF('1) 日本 - 中国'!B54="","", '1) 日本 - 中国'!B54)</f>
        <v/>
      </c>
      <c r="F54" s="68" t="str">
        <f>IF('1) 日本 - 中国'!C54="","", '1) 日本 - 中国'!C54)</f>
        <v/>
      </c>
      <c r="G54" s="210" t="str">
        <f>IF('1) 日本 - 中国'!D54="","", '1) 日本 - 中国'!D54)</f>
        <v/>
      </c>
      <c r="H54" s="69" t="str">
        <f>IF('1) 日本 - 中国'!E54="","", '1) 日本 - 中国'!E54)</f>
        <v/>
      </c>
      <c r="I54" s="212" t="str">
        <f>IF('1) 日本 - 中国'!F54="","", '1) 日本 - 中国'!F54)</f>
        <v/>
      </c>
      <c r="J54" s="131" t="str">
        <f>IF('1) 日本 - 中国'!G54="","", '1) 日本 - 中国'!G54)</f>
        <v/>
      </c>
      <c r="K54" s="131" t="str">
        <f>IF('1) 日本 - 中国'!H54="","", '1) 日本 - 中国'!H54)</f>
        <v/>
      </c>
      <c r="L54" s="131" t="str">
        <f>IF('1) 日本 - 中国'!I54="","", '1) 日本 - 中国'!I54)</f>
        <v/>
      </c>
      <c r="M54" s="131" t="str">
        <f>IF('1) 日本 - 中国'!J54="","", '1) 日本 - 中国'!J54)</f>
        <v/>
      </c>
      <c r="N54" s="131" t="str">
        <f>IF('1) 日本 - 中国'!K54="","", '1) 日本 - 中国'!K54)</f>
        <v/>
      </c>
      <c r="O54" s="131" t="str">
        <f>IF('1) 日本 - 中国'!L54="","", '1) 日本 - 中国'!L54)</f>
        <v/>
      </c>
      <c r="P54" s="131"/>
      <c r="Q54" s="131"/>
      <c r="R54" s="131"/>
      <c r="S54" s="131"/>
      <c r="T54" s="131"/>
      <c r="U54" s="131"/>
      <c r="V54" s="131"/>
      <c r="W54" s="131"/>
      <c r="X54" s="131"/>
      <c r="Y54" s="131"/>
    </row>
    <row r="55" spans="1:25" s="31" customFormat="1" ht="15" customHeight="1">
      <c r="A55" s="97" t="str">
        <f t="shared" si="0"/>
        <v/>
      </c>
      <c r="B55" s="97" t="str">
        <f t="shared" si="1"/>
        <v/>
      </c>
      <c r="C55" s="97"/>
      <c r="D55" s="103" t="str">
        <f>IF('1) 日本 - 中国'!A55="","",'1) 日本 - 中国'!A55)</f>
        <v/>
      </c>
      <c r="E55" s="98" t="str">
        <f>IF('1) 日本 - 中国'!B55="","", '1) 日本 - 中国'!B55)</f>
        <v/>
      </c>
      <c r="F55" s="99" t="str">
        <f>IF('1) 日本 - 中国'!C55="","", '1) 日本 - 中国'!C55)</f>
        <v/>
      </c>
      <c r="G55" s="211" t="str">
        <f>IF('1) 日本 - 中国'!D55="","", '1) 日本 - 中国'!D55)</f>
        <v/>
      </c>
      <c r="H55" s="105" t="str">
        <f>IF('1) 日本 - 中国'!E55="","", '1) 日本 - 中国'!E55)</f>
        <v/>
      </c>
      <c r="I55" s="213" t="str">
        <f>IF('1) 日本 - 中国'!F55="","", '1) 日本 - 中国'!F55)</f>
        <v/>
      </c>
      <c r="J55" s="97" t="str">
        <f>IF('1) 日本 - 中国'!G55="","", '1) 日本 - 中国'!G55)</f>
        <v/>
      </c>
      <c r="K55" s="97" t="str">
        <f>IF('1) 日本 - 中国'!H55="","", '1) 日本 - 中国'!H55)</f>
        <v/>
      </c>
      <c r="L55" s="97" t="str">
        <f>IF('1) 日本 - 中国'!I55="","", '1) 日本 - 中国'!I55)</f>
        <v/>
      </c>
      <c r="M55" s="97" t="str">
        <f>IF('1) 日本 - 中国'!J55="","", '1) 日本 - 中国'!J55)</f>
        <v/>
      </c>
      <c r="N55" s="97" t="str">
        <f>IF('1) 日本 - 中国'!K55="","", '1) 日本 - 中国'!K55)</f>
        <v/>
      </c>
      <c r="O55" s="97" t="str">
        <f>IF('1) 日本 - 中国'!L55="","", '1) 日本 - 中国'!L55)</f>
        <v/>
      </c>
      <c r="P55" s="97"/>
      <c r="Q55" s="97"/>
      <c r="R55" s="97"/>
      <c r="S55" s="97"/>
      <c r="T55" s="97"/>
      <c r="U55" s="97"/>
      <c r="V55" s="97"/>
      <c r="W55" s="97"/>
      <c r="X55" s="97"/>
      <c r="Y55" s="97"/>
    </row>
    <row r="56" spans="1:25" ht="15" customHeight="1">
      <c r="D56" s="31" t="s">
        <v>66</v>
      </c>
    </row>
    <row r="57" spans="1:25" ht="15" customHeight="1">
      <c r="D57" s="207"/>
    </row>
    <row r="58" spans="1:25" ht="15" customHeight="1">
      <c r="D58" s="207"/>
    </row>
    <row r="59" spans="1:25" ht="15" customHeight="1">
      <c r="D59" s="23"/>
      <c r="E59" s="93"/>
      <c r="F59" s="93"/>
      <c r="G59" s="93"/>
      <c r="H59" s="93"/>
      <c r="I59" s="93"/>
    </row>
    <row r="60" spans="1:25" ht="15" customHeight="1">
      <c r="F60" s="93"/>
      <c r="G60" s="93"/>
      <c r="H60" s="93"/>
      <c r="I60" s="93"/>
    </row>
    <row r="61" spans="1:25" ht="15" customHeight="1">
      <c r="F61" s="96"/>
      <c r="G61" s="96"/>
      <c r="H61" s="96"/>
      <c r="I61" s="96"/>
    </row>
    <row r="62" spans="1:25" ht="15" customHeight="1">
      <c r="F62" s="31"/>
      <c r="G62" s="31"/>
      <c r="H62" s="31"/>
      <c r="I62" s="31"/>
    </row>
    <row r="63" spans="1:25" ht="15" customHeight="1">
      <c r="E63" s="93"/>
      <c r="F63" s="208"/>
      <c r="G63" s="208"/>
      <c r="H63" s="208"/>
      <c r="I63" s="208"/>
    </row>
    <row r="64" spans="1:25" ht="15" customHeight="1">
      <c r="E64" s="93"/>
      <c r="F64" s="31"/>
      <c r="G64" s="31"/>
      <c r="H64" s="31"/>
      <c r="I64" s="31"/>
    </row>
    <row r="65" spans="1:24" ht="15" customHeight="1">
      <c r="E65" s="93"/>
      <c r="F65" s="93"/>
      <c r="G65" s="93"/>
      <c r="H65" s="93"/>
      <c r="I65" s="93"/>
    </row>
    <row r="66" spans="1:24" ht="15" customHeight="1">
      <c r="E66" s="133"/>
    </row>
    <row r="67" spans="1:24" ht="15" customHeight="1"/>
    <row r="68" spans="1:24" ht="15.75" customHeight="1">
      <c r="A68" s="118"/>
      <c r="B68" s="118"/>
      <c r="C68" s="23"/>
      <c r="E68" s="23"/>
      <c r="F68" s="23"/>
      <c r="G68" s="23"/>
      <c r="H68" s="23"/>
      <c r="I68" s="23"/>
      <c r="J68" s="23"/>
      <c r="K68" s="118"/>
      <c r="L68" s="118"/>
      <c r="M68" s="23"/>
      <c r="N68" s="23"/>
      <c r="O68" s="118"/>
      <c r="P68" s="23"/>
      <c r="Q68" s="23"/>
      <c r="R68" s="23"/>
      <c r="S68" s="23"/>
      <c r="T68" s="23"/>
      <c r="W68" s="22"/>
    </row>
    <row r="69" spans="1:24" ht="15.75" customHeight="1">
      <c r="A69" s="118"/>
      <c r="B69" s="118"/>
      <c r="C69" s="23"/>
      <c r="E69" s="23"/>
      <c r="F69" s="23"/>
      <c r="G69" s="23"/>
      <c r="H69" s="23"/>
      <c r="I69" s="23"/>
      <c r="J69" s="23"/>
      <c r="K69" s="118"/>
      <c r="L69" s="118"/>
      <c r="M69" s="23"/>
      <c r="N69" s="23"/>
      <c r="O69" s="118"/>
      <c r="P69" s="23"/>
      <c r="Q69" s="23"/>
      <c r="R69" s="23"/>
      <c r="S69" s="23"/>
      <c r="T69" s="23"/>
      <c r="W69" s="22"/>
    </row>
    <row r="70" spans="1:24" ht="15.75" customHeight="1">
      <c r="A70" s="22"/>
      <c r="B70" s="22"/>
      <c r="C70" s="22"/>
      <c r="E70" s="22"/>
      <c r="F70" s="22"/>
      <c r="G70" s="209"/>
      <c r="H70" s="209"/>
      <c r="I70" s="209"/>
      <c r="J70" s="209"/>
      <c r="K70" s="22"/>
      <c r="L70" s="22"/>
      <c r="M70" s="22"/>
      <c r="N70" s="22"/>
      <c r="O70" s="22"/>
      <c r="P70" s="22"/>
      <c r="Q70" s="22"/>
      <c r="R70" s="22"/>
      <c r="S70" s="22"/>
      <c r="T70" s="22"/>
      <c r="W70" s="22"/>
    </row>
    <row r="72" spans="1:24" ht="15.75" customHeight="1">
      <c r="A72" s="23"/>
      <c r="B72" s="23"/>
      <c r="C72" s="23"/>
      <c r="E72" s="22"/>
      <c r="F72" s="22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2"/>
      <c r="T72" s="22"/>
      <c r="U72" s="22"/>
      <c r="V72" s="22"/>
      <c r="W72" s="316"/>
      <c r="X72" s="316"/>
    </row>
    <row r="73" spans="1:24" ht="15.75" customHeight="1">
      <c r="A73" s="23"/>
      <c r="B73" s="23"/>
      <c r="C73" s="23"/>
      <c r="E73" s="22"/>
      <c r="F73" s="22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2"/>
      <c r="T73" s="22"/>
      <c r="U73" s="22"/>
      <c r="V73" s="22"/>
      <c r="W73" s="316"/>
      <c r="X73" s="316"/>
    </row>
    <row r="74" spans="1:24" ht="15.75" customHeight="1">
      <c r="A74" s="22"/>
      <c r="B74" s="22"/>
      <c r="C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316"/>
      <c r="X74" s="316"/>
    </row>
  </sheetData>
  <mergeCells count="10">
    <mergeCell ref="W72:X72"/>
    <mergeCell ref="W73:X73"/>
    <mergeCell ref="W74:X74"/>
    <mergeCell ref="C2:F3"/>
    <mergeCell ref="J2:M3"/>
    <mergeCell ref="D42:D43"/>
    <mergeCell ref="E42:E43"/>
    <mergeCell ref="F42:I42"/>
    <mergeCell ref="F43:G43"/>
    <mergeCell ref="H43:I43"/>
  </mergeCells>
  <phoneticPr fontId="17"/>
  <printOptions horizontalCentered="1"/>
  <pageMargins left="0.39370078740157483" right="0.39370078740157483" top="0.39370078740157483" bottom="0.39370078740157483" header="0" footer="0"/>
  <pageSetup paperSize="9" scale="83" orientation="landscape" cellComments="asDisplayed" horizontalDpi="4294967293" r:id="rId1"/>
  <headerFooter>
    <oddFooter>&amp;C&amp;"Yu Mincho,太字"&amp;20&amp;A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1) 日本 - 中国</vt:lpstr>
      <vt:lpstr>2) 中国 - 台湾</vt:lpstr>
      <vt:lpstr>3) 台湾 → 上海 → 日本</vt:lpstr>
      <vt:lpstr>4) 日本 → 上海 → 台湾</vt:lpstr>
      <vt:lpstr>5) 日本 - 上海 - ホーチミン</vt:lpstr>
      <vt:lpstr>6) 日本 - 上海 - ハイフォン</vt:lpstr>
      <vt:lpstr>7) 日本 - 上海 - レムチャバン</vt:lpstr>
      <vt:lpstr>8) ホーチミン → 青島 → 伊万里</vt:lpstr>
      <vt:lpstr>'2) 中国 - 台湾'!Print_Area</vt:lpstr>
      <vt:lpstr>'3) 台湾 → 上海 → 日本'!Print_Area</vt:lpstr>
      <vt:lpstr>'4) 日本 → 上海 → 台湾'!Print_Area</vt:lpstr>
      <vt:lpstr>'5) 日本 - 上海 - ホーチミン'!Print_Area</vt:lpstr>
      <vt:lpstr>'6) 日本 - 上海 - ハイフォン'!Print_Area</vt:lpstr>
      <vt:lpstr>'7) 日本 - 上海 - レムチャバン'!Print_Area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森岡　正剛</dc:creator>
  <cp:lastModifiedBy>久保田 慶三</cp:lastModifiedBy>
  <cp:lastPrinted>2026-08-18T02:15:32Z</cp:lastPrinted>
  <dcterms:created xsi:type="dcterms:W3CDTF">2015-06-02T04:30:00Z</dcterms:created>
  <dcterms:modified xsi:type="dcterms:W3CDTF">2026-08-18T02:20:53Z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